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7" i="1"/>
  <c r="D27"/>
  <c r="D16"/>
  <c r="C16"/>
  <c r="D19" i="2"/>
  <c r="D8" l="1"/>
  <c r="C24"/>
  <c r="C22"/>
  <c r="C19"/>
  <c r="C17"/>
  <c r="C14"/>
  <c r="C12"/>
  <c r="C8"/>
  <c r="C26" s="1"/>
  <c r="C7" i="1"/>
  <c r="D31"/>
  <c r="D30" s="1"/>
  <c r="D22"/>
  <c r="D20"/>
  <c r="D11"/>
  <c r="C31"/>
  <c r="C30" s="1"/>
  <c r="C22"/>
  <c r="C20"/>
  <c r="C11"/>
  <c r="C6"/>
  <c r="C24" i="3"/>
  <c r="B24"/>
  <c r="C22"/>
  <c r="B22"/>
  <c r="C6"/>
  <c r="D13"/>
  <c r="D14"/>
  <c r="C15"/>
  <c r="C17"/>
  <c r="B6"/>
  <c r="D15" i="1" l="1"/>
  <c r="C15"/>
  <c r="C43" s="1"/>
  <c r="B28" i="3"/>
  <c r="B26"/>
  <c r="B17"/>
  <c r="B15"/>
  <c r="B8"/>
  <c r="E24" i="2"/>
  <c r="E25"/>
  <c r="B5" i="3" l="1"/>
  <c r="C8"/>
  <c r="C26"/>
  <c r="D7" i="1"/>
  <c r="D6" s="1"/>
  <c r="D31" i="3"/>
  <c r="D30"/>
  <c r="D29"/>
  <c r="D20"/>
  <c r="D19"/>
  <c r="D18"/>
  <c r="D16"/>
  <c r="D10"/>
  <c r="D9"/>
  <c r="C28"/>
  <c r="D17"/>
  <c r="E23" i="2"/>
  <c r="E21"/>
  <c r="E15"/>
  <c r="E13"/>
  <c r="E11"/>
  <c r="E10"/>
  <c r="E9"/>
  <c r="D17"/>
  <c r="E19"/>
  <c r="D14"/>
  <c r="E14" s="1"/>
  <c r="D12"/>
  <c r="E12" s="1"/>
  <c r="E8"/>
  <c r="D24"/>
  <c r="D22"/>
  <c r="E22" s="1"/>
  <c r="D26" l="1"/>
  <c r="E26" s="1"/>
  <c r="C5" i="3"/>
  <c r="D8"/>
  <c r="D28"/>
  <c r="D15"/>
  <c r="E42" i="1"/>
  <c r="E36"/>
  <c r="E32"/>
  <c r="E26"/>
  <c r="E18"/>
  <c r="E16" s="1"/>
  <c r="E14"/>
  <c r="E13"/>
  <c r="E12"/>
  <c r="E8"/>
  <c r="D43"/>
  <c r="D5" i="3" l="1"/>
  <c r="E31" i="1"/>
  <c r="E11"/>
  <c r="E30"/>
  <c r="E20"/>
  <c r="E7"/>
  <c r="E43" l="1"/>
  <c r="E15"/>
  <c r="E6"/>
  <c r="E39"/>
  <c r="E38"/>
  <c r="E24"/>
  <c r="E23"/>
  <c r="E22"/>
</calcChain>
</file>

<file path=xl/sharedStrings.xml><?xml version="1.0" encoding="utf-8"?>
<sst xmlns="http://schemas.openxmlformats.org/spreadsheetml/2006/main" count="172" uniqueCount="145">
  <si>
    <t>(рубли)</t>
  </si>
  <si>
    <t>Коды бюджетной классификации Российской Федерации</t>
  </si>
  <si>
    <t>Наименование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</si>
  <si>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</si>
  <si>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</si>
  <si>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</si>
  <si>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</si>
  <si>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</si>
  <si>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</si>
  <si>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</si>
  <si>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</si>
  <si>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106 00000 00 0000 000</t>
  </si>
  <si>
    <t>Налоги на имущество</t>
  </si>
  <si>
    <t>106 01030 10 0000 110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</si>
  <si>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</si>
  <si>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106 06033 10 0000 110 </t>
  </si>
  <si>
    <t>Земельный налог с организаций, обладающих земельным участком, расположенным в границах сельских поселений</t>
  </si>
  <si>
    <t xml:space="preserve">106 06043 10 0000 110 </t>
  </si>
  <si>
    <t>Земельный налог с физических лиц, обладающих земельным участком, расположенным в границах сельских поселений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</si>
  <si>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</si>
  <si>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</si>
  <si>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</si>
  <si>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</si>
  <si>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</si>
  <si>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</si>
  <si>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113 00000 00 0000 000</t>
  </si>
  <si>
    <t>Доходы от оказания платных услуг и компенсации затрат государства</t>
  </si>
  <si>
    <t>114 00000 00 0000 000</t>
  </si>
  <si>
    <t>Доходы от продажи материальных и нематериальных активов</t>
  </si>
  <si>
    <t>114 02053 10 0000 410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</si>
  <si>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</si>
  <si>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114 06025 10 0000 430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</si>
  <si>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</si>
  <si>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117 05050 10 0000 180</t>
  </si>
  <si>
    <t>Прочие неналоговые доходы бюджетов сельских поселений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</si>
  <si>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</si>
  <si>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</si>
  <si>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</si>
  <si>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РФ, кроме бюджетов государственных внебюджетных фондов</t>
  </si>
  <si>
    <t>202 15001 10 0000 151</t>
  </si>
  <si>
    <t>Дотации бюджетам сельских поселений на выравнивание бюджетной обеспеченности</t>
  </si>
  <si>
    <t>202 29999 10 0000 151</t>
  </si>
  <si>
    <t>Прочие субсидии бюджетам сельских поселений</t>
  </si>
  <si>
    <t>202 03007 10 0000 151</t>
  </si>
  <si>
    <t>Субвенции бюджетам сельских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</si>
  <si>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>202 35118 10 0000 151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</si>
  <si>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</si>
  <si>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202 03024 10 0000 151</t>
  </si>
  <si>
    <t>Субвенции бюджетам поселений на выполнение передаваемых полномочий субъектов Российской Федерации</t>
  </si>
  <si>
    <t>202 04014 10 0000 151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</si>
  <si>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</si>
  <si>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</si>
  <si>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</si>
  <si>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218 05010 10 0000 180</t>
  </si>
  <si>
    <t>Доходы бюджетов поселения от возврата бюджетными учреждениями остатков субсидий прошлых лет</t>
  </si>
  <si>
    <t>219 05000 10 0000 151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</si>
  <si>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</si>
  <si>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</si>
  <si>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НАЛОГОВЫЕ ДОХОДЫ</t>
  </si>
  <si>
    <t>НЕНАЛОГОВЫЕ ДОХОДЫ</t>
  </si>
  <si>
    <t>113 01995 10 0000 130</t>
  </si>
  <si>
    <t>Прочие доходы от оказания платных услуг (работ) получателями средств бюджетов сельских поселений</t>
  </si>
  <si>
    <t>113 02065 10 0000 130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</si>
  <si>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</si>
  <si>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Раздел, подраздел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</si>
  <si>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</si>
  <si>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</si>
  <si>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</si>
  <si>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</si>
  <si>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</si>
  <si>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</si>
  <si>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</si>
  <si>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</si>
  <si>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</si>
  <si>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</si>
  <si>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</si>
  <si>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</si>
  <si>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</si>
  <si>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</si>
  <si>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</si>
  <si>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</si>
  <si>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</si>
  <si>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</si>
  <si>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</si>
  <si>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</si>
  <si>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</si>
  <si>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</si>
  <si>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0503</t>
  </si>
  <si>
    <t>Благоустройство</t>
  </si>
  <si>
    <t>0800</t>
  </si>
  <si>
    <t>Культура, кинематография и средства массовой информации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</si>
  <si>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</si>
  <si>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</si>
  <si>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</si>
  <si>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</si>
  <si>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</si>
  <si>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</si>
  <si>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Всего расходов</t>
  </si>
  <si>
    <t>Наименование муниципальной программы</t>
  </si>
  <si>
    <t>ВСЕГО расходов по муниципальным программам</t>
  </si>
  <si>
    <t>Муниципальная программа Новогоркинского сельского поселения «Совершенствование муниципального управления Новогоркинского сельского поселения»</t>
  </si>
  <si>
    <t xml:space="preserve">Подпрограмма «Обеспечение деятельности органов местного самоуправления Новогоркинского сельского поселения» </t>
  </si>
  <si>
    <t>Подпраграмма "Информационно-программное обеспечение и организация бюджетного процесса"</t>
  </si>
  <si>
    <t>Подпрограмма "Иные мероприятия в области муниципального управления"</t>
  </si>
  <si>
    <t>Подпрограмма "Развитие муниципальной службы"</t>
  </si>
  <si>
    <t>Подпрограмма "Муниципальное пенсионное обеспечение в Новогоркинском сельском поселении"</t>
  </si>
  <si>
    <t>Основное мероприятие "Повышение уровня пожарной безопасности населенных пунктов и объектов, находящихся на территории Новогоркинского сельского поселения"</t>
  </si>
  <si>
    <t>Муниципальная программа Новогоркинского сельского поселения «Развитие культуры в Новогоркинском сельском поселении»</t>
  </si>
  <si>
    <t xml:space="preserve">Подпрограмма «Организация деятельности клубных формирований и формирований самодеятельного народного творчества» </t>
  </si>
  <si>
    <t>Подпрограмма "Участие в организации официальных спортивных мероприятий"</t>
  </si>
  <si>
    <t>Подпрограмма " Библиотечное, библиографическое и информационное обслуживание пользователей библиотек"</t>
  </si>
  <si>
    <t>Муниципальная программа Новогоркинского сельского поселения «Программа капитального ремонта общего имущества в многоквартирных домах, расположенных на территории Новогоркинского сельского поселения Лежневского муниципального района Ивановской области»</t>
  </si>
  <si>
    <t>Основное мероприятие «Эффективное планирование и организация своевременного проведения капитального ремонта общего имущества в многоквартирных домах, расположенных на территории Новогоркинского сельского поселения»</t>
  </si>
  <si>
    <t>Муниципальная программа Новогоркинского сельского поселения « Благоустройство территории Новогоркинского сельского поселения на 2018-2020 годы»</t>
  </si>
  <si>
    <t>Подпрограмма «Организация освещения населенных пунктов»</t>
  </si>
  <si>
    <t>Подпрограмма «Озеленение»</t>
  </si>
  <si>
    <t>Подпрограмма «Благоустройство населенных пунктов Новогоркинского сельского поселения»</t>
  </si>
  <si>
    <t>Муниципальная программа Новогоркинского сельского поселения «Обеспечение пожарной безопасности на территории Новогоркинского сельского поселения»</t>
  </si>
  <si>
    <t>117 00000 00 0000 000</t>
  </si>
  <si>
    <t xml:space="preserve">Прочие неналоговые доходы </t>
  </si>
  <si>
    <t>Прочие неналоговые доходы сельских поселений</t>
  </si>
  <si>
    <t>202 15002 10 0000 150</t>
  </si>
  <si>
    <t>Дотации бюджетам сельских поселений на поддержку мер по обеспечению сбалансированности бюджетов</t>
  </si>
  <si>
    <t>Исполнено за               1 квартал                     2019 года</t>
  </si>
  <si>
    <t>Муниципальная программа Новогоркинского сельского поселения «Управление и распоряжение муниципальным имуществом Новогоркинского сельском поселении на 2018-2020 годы»</t>
  </si>
  <si>
    <t>Основное мероприятие «Эффективное управление муниципальным имуществом Новогоркинского сельского поселения "</t>
  </si>
  <si>
    <t>-</t>
  </si>
  <si>
    <t>Аналитические данные о расходах бюджета Новогоркинского сельского поселения по муниципальным программам за 1 квартал 2020 года в сравнении с 1 кварталом 2019 года</t>
  </si>
  <si>
    <t>Исполнено за               1 квартал                     2020 года</t>
  </si>
  <si>
    <t>Темп роста/снижения  к 1 кварталу                   2019 года, %</t>
  </si>
  <si>
    <t>Подпрограмма "Обеспечение финансирования непредвиденных расходов Новогоркинского сельского поселения"</t>
  </si>
  <si>
    <t>Подпрограмма "Энергосбережение и повышение энергетической эффективности муниципального казенного учреждения "Новогоркинское социально-культурное объединение"</t>
  </si>
  <si>
    <t>Муниципальная программа "Улучшение условий и охраны труда в Новогоркинском сельском поселении на 2020 год и плановый период 2021 и 2022 годы</t>
  </si>
  <si>
    <t>Подпрограмма "Создание здоровых и безопасных условий труда работников"</t>
  </si>
  <si>
    <t>Муниципальная программа "Энергосбережение и повышение энергетической эффективности администрации Новогоркинского сельского поселения на 2020-2022 годы"</t>
  </si>
  <si>
    <t>Подпрограмма "Энергосбережение и повышение энергетической эффективности в муниципальных учреждениях"</t>
  </si>
  <si>
    <t xml:space="preserve">Аналитические данные о поступлении доходов Новогоркинского сельского поселения                                                                                                                                             за 1 квартал 2020 года в сравнении с 1 кварталом 2019 года </t>
  </si>
  <si>
    <t>Темп роста/снижения к 1 кварталу 2019 года, %</t>
  </si>
  <si>
    <t xml:space="preserve">Аналитические данные о расходах бюджета Новогоркинского сельского поселения по разделам и подразделам классификации расходов бюджетов за 1 квартал 2020 года в сравнении с 1 кварталом 2019 года </t>
  </si>
  <si>
    <t>0501</t>
  </si>
  <si>
    <t>Жилищное хозяйство</t>
  </si>
  <si>
    <t>111 09045 10 0000 120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</si>
  <si>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</si>
  <si>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117 01050 10 0000 180</t>
  </si>
  <si>
    <t>Невыясненые поступления, зачисляемые в бюджет сельских поселений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</si>
</sst>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indexed="64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indexed="64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4" tint="0.7999816888943144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129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wrapText="1" indent="1"/>
    </xf>
    <xf numFmtId="4" fontId="3" fillId="0" borderId="3" xfId="1" applyNumberFormat="1" applyFont="1" applyBorder="1" applyAlignment="1">
      <alignment horizontal="center" vertical="center"/>
    </xf>
    <xf numFmtId="164" fontId="3" fillId="0" borderId="3" xfId="2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 indent="1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164" fontId="3" fillId="0" borderId="2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3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4" fontId="4" fillId="4" borderId="2" xfId="0" applyNumberFormat="1" applyFont="1" applyFill="1" applyBorder="1" applyAlignment="1">
      <alignment horizontal="center" vertical="center"/>
    </xf>
    <xf numFmtId="164" fontId="4" fillId="4" borderId="2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164" fontId="3" fillId="4" borderId="2" xfId="2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0" fillId="0" borderId="8" xfId="0" applyBorder="1"/>
    <xf numFmtId="0" fontId="0" fillId="5" borderId="10" xfId="0" applyFill="1" applyBorder="1"/>
    <xf numFmtId="164" fontId="2" fillId="5" borderId="10" xfId="0" applyNumberFormat="1" applyFont="1" applyFill="1" applyBorder="1" applyAlignment="1">
      <alignment horizontal="center" vertical="center"/>
    </xf>
    <xf numFmtId="4" fontId="9" fillId="5" borderId="12" xfId="0" applyNumberFormat="1" applyFont="1" applyFill="1" applyBorder="1" applyAlignment="1">
      <alignment horizontal="center" vertical="center"/>
    </xf>
    <xf numFmtId="4" fontId="9" fillId="5" borderId="12" xfId="0" applyNumberFormat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top" wrapText="1"/>
    </xf>
    <xf numFmtId="4" fontId="9" fillId="5" borderId="13" xfId="0" applyNumberFormat="1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vertical="top" wrapText="1"/>
    </xf>
    <xf numFmtId="0" fontId="9" fillId="5" borderId="15" xfId="0" applyFont="1" applyFill="1" applyBorder="1" applyAlignment="1">
      <alignment vertical="top" wrapText="1"/>
    </xf>
    <xf numFmtId="4" fontId="9" fillId="5" borderId="16" xfId="0" applyNumberFormat="1" applyFont="1" applyFill="1" applyBorder="1" applyAlignment="1">
      <alignment horizontal="center" vertical="center" wrapText="1"/>
    </xf>
    <xf numFmtId="4" fontId="9" fillId="5" borderId="17" xfId="0" applyNumberFormat="1" applyFont="1" applyFill="1" applyBorder="1" applyAlignment="1">
      <alignment horizontal="center" vertical="center" wrapText="1"/>
    </xf>
    <xf numFmtId="164" fontId="2" fillId="5" borderId="16" xfId="0" applyNumberFormat="1" applyFont="1" applyFill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4" fontId="9" fillId="5" borderId="18" xfId="0" applyNumberFormat="1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vertical="top" wrapText="1"/>
    </xf>
    <xf numFmtId="0" fontId="9" fillId="5" borderId="12" xfId="0" applyFont="1" applyFill="1" applyBorder="1" applyAlignment="1">
      <alignment vertical="top" wrapText="1"/>
    </xf>
    <xf numFmtId="4" fontId="9" fillId="5" borderId="20" xfId="0" applyNumberFormat="1" applyFont="1" applyFill="1" applyBorder="1" applyAlignment="1">
      <alignment horizontal="center" vertical="center" wrapText="1"/>
    </xf>
    <xf numFmtId="164" fontId="2" fillId="5" borderId="20" xfId="0" applyNumberFormat="1" applyFont="1" applyFill="1" applyBorder="1" applyAlignment="1">
      <alignment horizontal="center" vertical="center"/>
    </xf>
    <xf numFmtId="4" fontId="9" fillId="5" borderId="17" xfId="0" applyNumberFormat="1" applyFont="1" applyFill="1" applyBorder="1" applyAlignment="1">
      <alignment horizontal="center" vertical="center"/>
    </xf>
    <xf numFmtId="164" fontId="2" fillId="5" borderId="17" xfId="0" applyNumberFormat="1" applyFont="1" applyFill="1" applyBorder="1" applyAlignment="1">
      <alignment horizontal="center" vertical="center"/>
    </xf>
    <xf numFmtId="0" fontId="0" fillId="0" borderId="12" xfId="0" applyBorder="1"/>
    <xf numFmtId="4" fontId="9" fillId="5" borderId="22" xfId="0" applyNumberFormat="1" applyFont="1" applyFill="1" applyBorder="1" applyAlignment="1">
      <alignment horizontal="center" vertical="center" wrapText="1"/>
    </xf>
    <xf numFmtId="164" fontId="2" fillId="5" borderId="23" xfId="0" applyNumberFormat="1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vertical="top" wrapText="1"/>
    </xf>
    <xf numFmtId="0" fontId="9" fillId="5" borderId="25" xfId="0" applyFont="1" applyFill="1" applyBorder="1" applyAlignment="1">
      <alignment vertical="top" wrapText="1"/>
    </xf>
    <xf numFmtId="164" fontId="2" fillId="5" borderId="26" xfId="0" applyNumberFormat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vertical="top" wrapText="1"/>
    </xf>
    <xf numFmtId="4" fontId="9" fillId="5" borderId="27" xfId="0" applyNumberFormat="1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vertical="top" wrapText="1"/>
    </xf>
    <xf numFmtId="4" fontId="9" fillId="5" borderId="8" xfId="0" applyNumberFormat="1" applyFont="1" applyFill="1" applyBorder="1" applyAlignment="1">
      <alignment horizontal="center" vertical="center" wrapText="1"/>
    </xf>
    <xf numFmtId="4" fontId="10" fillId="5" borderId="1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/>
    </xf>
    <xf numFmtId="4" fontId="10" fillId="5" borderId="12" xfId="0" applyNumberFormat="1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vertical="top" wrapText="1"/>
    </xf>
    <xf numFmtId="4" fontId="9" fillId="5" borderId="26" xfId="0" applyNumberFormat="1" applyFont="1" applyFill="1" applyBorder="1" applyAlignment="1">
      <alignment horizontal="center" vertical="center" wrapText="1"/>
    </xf>
    <xf numFmtId="4" fontId="9" fillId="5" borderId="10" xfId="0" applyNumberFormat="1" applyFont="1" applyFill="1" applyBorder="1" applyAlignment="1">
      <alignment horizontal="center" vertical="center" wrapText="1"/>
    </xf>
    <xf numFmtId="4" fontId="9" fillId="5" borderId="28" xfId="0" applyNumberFormat="1" applyFont="1" applyFill="1" applyBorder="1" applyAlignment="1">
      <alignment horizontal="center" vertical="center" wrapText="1"/>
    </xf>
    <xf numFmtId="164" fontId="2" fillId="5" borderId="28" xfId="0" applyNumberFormat="1" applyFont="1" applyFill="1" applyBorder="1" applyAlignment="1">
      <alignment horizontal="center" vertical="center"/>
    </xf>
    <xf numFmtId="4" fontId="9" fillId="5" borderId="21" xfId="0" applyNumberFormat="1" applyFont="1" applyFill="1" applyBorder="1" applyAlignment="1">
      <alignment horizontal="center" vertical="center" wrapText="1"/>
    </xf>
    <xf numFmtId="164" fontId="2" fillId="5" borderId="29" xfId="0" applyNumberFormat="1" applyFont="1" applyFill="1" applyBorder="1" applyAlignment="1">
      <alignment horizontal="center" vertical="center"/>
    </xf>
    <xf numFmtId="4" fontId="9" fillId="5" borderId="30" xfId="0" applyNumberFormat="1" applyFont="1" applyFill="1" applyBorder="1" applyAlignment="1">
      <alignment horizontal="center" vertical="center" wrapText="1"/>
    </xf>
    <xf numFmtId="164" fontId="2" fillId="5" borderId="30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vertical="top" wrapText="1"/>
    </xf>
    <xf numFmtId="4" fontId="10" fillId="5" borderId="16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vertical="top" wrapText="1"/>
    </xf>
    <xf numFmtId="4" fontId="10" fillId="5" borderId="8" xfId="0" applyNumberFormat="1" applyFont="1" applyFill="1" applyBorder="1" applyAlignment="1">
      <alignment horizontal="center" vertical="center" wrapText="1"/>
    </xf>
    <xf numFmtId="164" fontId="2" fillId="5" borderId="22" xfId="0" applyNumberFormat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4" fontId="8" fillId="7" borderId="2" xfId="0" applyNumberFormat="1" applyFont="1" applyFill="1" applyBorder="1" applyAlignment="1">
      <alignment horizontal="center" vertical="center" wrapText="1"/>
    </xf>
    <xf numFmtId="10" fontId="8" fillId="7" borderId="2" xfId="0" applyNumberFormat="1" applyFont="1" applyFill="1" applyBorder="1" applyAlignment="1">
      <alignment horizontal="center" vertical="center" wrapText="1"/>
    </xf>
    <xf numFmtId="164" fontId="2" fillId="8" borderId="2" xfId="0" applyNumberFormat="1" applyFont="1" applyFill="1" applyBorder="1" applyAlignment="1">
      <alignment horizontal="center" vertical="center"/>
    </xf>
    <xf numFmtId="164" fontId="2" fillId="9" borderId="2" xfId="0" applyNumberFormat="1" applyFont="1" applyFill="1" applyBorder="1" applyAlignment="1">
      <alignment horizontal="center" vertical="center"/>
    </xf>
    <xf numFmtId="4" fontId="9" fillId="8" borderId="2" xfId="0" applyNumberFormat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wrapText="1"/>
    </xf>
    <xf numFmtId="4" fontId="9" fillId="9" borderId="2" xfId="0" applyNumberFormat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top" wrapText="1"/>
    </xf>
    <xf numFmtId="4" fontId="10" fillId="8" borderId="2" xfId="0" applyNumberFormat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vertical="top" wrapText="1"/>
    </xf>
    <xf numFmtId="0" fontId="9" fillId="9" borderId="3" xfId="0" applyFont="1" applyFill="1" applyBorder="1" applyAlignment="1">
      <alignment vertical="top" wrapText="1"/>
    </xf>
    <xf numFmtId="0" fontId="10" fillId="8" borderId="2" xfId="3" applyFont="1" applyFill="1" applyBorder="1" applyAlignment="1">
      <alignment vertical="top" wrapText="1"/>
    </xf>
    <xf numFmtId="0" fontId="9" fillId="9" borderId="2" xfId="3" applyFont="1" applyFill="1" applyBorder="1" applyAlignment="1">
      <alignment vertical="top" wrapText="1"/>
    </xf>
    <xf numFmtId="0" fontId="10" fillId="8" borderId="2" xfId="0" applyFont="1" applyFill="1" applyBorder="1" applyAlignment="1">
      <alignment wrapText="1"/>
    </xf>
    <xf numFmtId="4" fontId="8" fillId="8" borderId="2" xfId="0" applyNumberFormat="1" applyFont="1" applyFill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9" fillId="9" borderId="6" xfId="0" applyNumberFormat="1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vertical="top" wrapText="1"/>
    </xf>
    <xf numFmtId="0" fontId="12" fillId="8" borderId="2" xfId="0" applyFont="1" applyFill="1" applyBorder="1" applyAlignment="1">
      <alignment wrapText="1"/>
    </xf>
    <xf numFmtId="0" fontId="13" fillId="9" borderId="2" xfId="0" applyFont="1" applyFill="1" applyBorder="1" applyAlignment="1">
      <alignment wrapText="1"/>
    </xf>
    <xf numFmtId="4" fontId="2" fillId="8" borderId="6" xfId="0" applyNumberFormat="1" applyFont="1" applyFill="1" applyBorder="1" applyAlignment="1">
      <alignment horizontal="center" vertical="center" wrapText="1"/>
    </xf>
    <xf numFmtId="4" fontId="2" fillId="9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wrapText="1"/>
    </xf>
    <xf numFmtId="0" fontId="2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9" fontId="0" fillId="6" borderId="3" xfId="2" applyFont="1" applyFill="1" applyBorder="1" applyAlignment="1">
      <alignment horizontal="center" wrapText="1"/>
    </xf>
    <xf numFmtId="9" fontId="0" fillId="6" borderId="7" xfId="2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49" fontId="3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4" fontId="3" fillId="5" borderId="2" xfId="0" applyNumberFormat="1" applyFont="1" applyFill="1" applyBorder="1" applyAlignment="1">
      <alignment horizontal="center" vertical="center"/>
    </xf>
    <xf numFmtId="164" fontId="3" fillId="5" borderId="2" xfId="2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ПРИЛ.№4" xfId="3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activeCell="E42" sqref="E42"/>
    </sheetView>
  </sheetViews>
  <sheetFormatPr defaultRowHeight="15"/>
  <cols>
    <col min="1" max="1" width="20.85546875" customWidth="1"/>
    <col min="2" max="2" width="55.140625" customWidth="1"/>
    <col min="3" max="4" width="16.140625" customWidth="1"/>
    <col min="5" max="5" width="14.85546875" customWidth="1"/>
  </cols>
  <sheetData>
    <row r="1" spans="1:5">
      <c r="A1" s="108" t="s">
        <v>136</v>
      </c>
      <c r="B1" s="108"/>
      <c r="C1" s="108"/>
      <c r="D1" s="108"/>
      <c r="E1" s="108"/>
    </row>
    <row r="2" spans="1:5" ht="29.25" customHeight="1">
      <c r="A2" s="108"/>
      <c r="B2" s="108"/>
      <c r="C2" s="108"/>
      <c r="D2" s="108"/>
      <c r="E2" s="108"/>
    </row>
    <row r="3" spans="1:5" ht="15.75">
      <c r="B3" s="1"/>
      <c r="D3" s="107" t="s">
        <v>0</v>
      </c>
      <c r="E3" s="107"/>
    </row>
    <row r="4" spans="1:5" ht="150.75" customHeight="1">
      <c r="A4" s="22" t="s">
        <v>1</v>
      </c>
      <c r="B4" s="22" t="s">
        <v>2</v>
      </c>
      <c r="C4" s="22" t="s">
        <v>123</v>
      </c>
      <c r="D4" s="22" t="s">
        <v>128</v>
      </c>
      <c r="E4" s="22" t="s">
        <v>137</v>
      </c>
    </row>
    <row r="5" spans="1: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15.75">
      <c r="A6" s="109" t="s">
        <v>58</v>
      </c>
      <c r="B6" s="110"/>
      <c r="C6" s="27">
        <f>C7+C11</f>
        <v>191371.56</v>
      </c>
      <c r="D6" s="27">
        <f>D7+D11</f>
        <v>197319.36</v>
      </c>
      <c r="E6" s="28">
        <f t="shared" ref="E6:E15" si="0">D6/C6</f>
        <v>1.0310798532446512</v>
      </c>
    </row>
    <row r="7" spans="1:5">
      <c r="A7" s="3" t="s">
        <v>3</v>
      </c>
      <c r="B7" s="4" t="s">
        <v>4</v>
      </c>
      <c r="C7" s="5">
        <f>C8+C9+C10</f>
        <v>77231.75</v>
      </c>
      <c r="D7" s="5">
        <f>D8+D9+D10</f>
        <v>66582.83</v>
      </c>
      <c r="E7" s="6">
        <f t="shared" si="0"/>
        <v>0.86211732868930202</v>
      </c>
    </row>
    <row r="8" spans="1:5" ht="71.25" customHeight="1">
      <c r="A8" s="23" t="s">
        <v>5</v>
      </c>
      <c r="B8" s="7" t="s">
        <v>6</v>
      </c>
      <c r="C8" s="8">
        <v>76021.3</v>
      </c>
      <c r="D8" s="8">
        <v>66381.52</v>
      </c>
      <c r="E8" s="9">
        <f t="shared" si="0"/>
        <v>0.87319632787126766</v>
      </c>
    </row>
    <row r="9" spans="1:5" ht="99" customHeight="1">
      <c r="A9" s="24" t="s">
        <v>7</v>
      </c>
      <c r="B9" s="10" t="s">
        <v>8</v>
      </c>
      <c r="C9" s="12">
        <v>168.86</v>
      </c>
      <c r="D9" s="12">
        <v>0</v>
      </c>
      <c r="E9" s="13" t="s">
        <v>126</v>
      </c>
    </row>
    <row r="10" spans="1:5" ht="56.25" customHeight="1">
      <c r="A10" s="24" t="s">
        <v>9</v>
      </c>
      <c r="B10" s="10" t="s">
        <v>10</v>
      </c>
      <c r="C10" s="12">
        <v>1041.5899999999999</v>
      </c>
      <c r="D10" s="12">
        <v>201.31</v>
      </c>
      <c r="E10" s="13">
        <v>0</v>
      </c>
    </row>
    <row r="11" spans="1:5">
      <c r="A11" s="14" t="s">
        <v>11</v>
      </c>
      <c r="B11" s="15" t="s">
        <v>12</v>
      </c>
      <c r="C11" s="5">
        <f>C12+C13+C14</f>
        <v>114139.81</v>
      </c>
      <c r="D11" s="5">
        <f>D12+D13+D14</f>
        <v>130736.53</v>
      </c>
      <c r="E11" s="6">
        <f t="shared" si="0"/>
        <v>1.1454069355818974</v>
      </c>
    </row>
    <row r="12" spans="1:5" ht="54.75" customHeight="1">
      <c r="A12" s="14" t="s">
        <v>13</v>
      </c>
      <c r="B12" s="16" t="s">
        <v>14</v>
      </c>
      <c r="C12" s="12">
        <v>8825.94</v>
      </c>
      <c r="D12" s="12">
        <v>18002.66</v>
      </c>
      <c r="E12" s="13">
        <f t="shared" si="0"/>
        <v>2.0397442085488908</v>
      </c>
    </row>
    <row r="13" spans="1:5" ht="30" customHeight="1">
      <c r="A13" s="14" t="s">
        <v>15</v>
      </c>
      <c r="B13" s="16" t="s">
        <v>16</v>
      </c>
      <c r="C13" s="12">
        <v>77273.34</v>
      </c>
      <c r="D13" s="12">
        <v>80283</v>
      </c>
      <c r="E13" s="13">
        <f t="shared" si="0"/>
        <v>1.0389482323398989</v>
      </c>
    </row>
    <row r="14" spans="1:5" ht="34.5" customHeight="1">
      <c r="A14" s="14" t="s">
        <v>17</v>
      </c>
      <c r="B14" s="16" t="s">
        <v>18</v>
      </c>
      <c r="C14" s="12">
        <v>28040.53</v>
      </c>
      <c r="D14" s="12">
        <v>32450.87</v>
      </c>
      <c r="E14" s="13">
        <f t="shared" si="0"/>
        <v>1.1572844735816334</v>
      </c>
    </row>
    <row r="15" spans="1:5" ht="25.5" customHeight="1">
      <c r="A15" s="111" t="s">
        <v>59</v>
      </c>
      <c r="B15" s="112"/>
      <c r="C15" s="27">
        <f>C16+C20+C27</f>
        <v>53697.13</v>
      </c>
      <c r="D15" s="27">
        <f>D16+D20+D27</f>
        <v>82321.23</v>
      </c>
      <c r="E15" s="28">
        <f t="shared" si="0"/>
        <v>1.5330657336807385</v>
      </c>
    </row>
    <row r="16" spans="1:5" ht="39.75" customHeight="1">
      <c r="A16" s="14" t="s">
        <v>19</v>
      </c>
      <c r="B16" s="15" t="s">
        <v>20</v>
      </c>
      <c r="C16" s="5">
        <f>C18+C19</f>
        <v>44793.09</v>
      </c>
      <c r="D16" s="5">
        <f>D18+D19</f>
        <v>57180.71</v>
      </c>
      <c r="E16" s="5">
        <f t="shared" ref="E16" si="1">E18</f>
        <v>1.0086535668782841</v>
      </c>
    </row>
    <row r="17" spans="1:5" ht="75.75" hidden="1" customHeight="1">
      <c r="A17" s="14" t="s">
        <v>21</v>
      </c>
      <c r="B17" s="16" t="s">
        <v>22</v>
      </c>
      <c r="C17" s="12">
        <v>0</v>
      </c>
      <c r="D17" s="12">
        <v>0</v>
      </c>
      <c r="E17" s="13"/>
    </row>
    <row r="18" spans="1:5" ht="84" customHeight="1">
      <c r="A18" s="14" t="s">
        <v>23</v>
      </c>
      <c r="B18" s="16" t="s">
        <v>24</v>
      </c>
      <c r="C18" s="12">
        <v>44793.09</v>
      </c>
      <c r="D18" s="12">
        <v>45180.71</v>
      </c>
      <c r="E18" s="13">
        <f t="shared" ref="E18:E24" si="2">D18/C18</f>
        <v>1.0086535668782841</v>
      </c>
    </row>
    <row r="19" spans="1:5" ht="84" customHeight="1">
      <c r="A19" s="14" t="s">
        <v>141</v>
      </c>
      <c r="B19" s="16" t="s">
        <v>142</v>
      </c>
      <c r="C19" s="12">
        <v>0</v>
      </c>
      <c r="D19" s="12">
        <v>12000</v>
      </c>
      <c r="E19" s="13" t="s">
        <v>126</v>
      </c>
    </row>
    <row r="20" spans="1:5" ht="48" customHeight="1">
      <c r="A20" s="14" t="s">
        <v>25</v>
      </c>
      <c r="B20" s="15" t="s">
        <v>26</v>
      </c>
      <c r="C20" s="5">
        <f>C21+C26</f>
        <v>6504.04</v>
      </c>
      <c r="D20" s="5">
        <f>D21+D26</f>
        <v>7358.16</v>
      </c>
      <c r="E20" s="6">
        <f t="shared" si="2"/>
        <v>1.1313214555876039</v>
      </c>
    </row>
    <row r="21" spans="1:5" ht="48" customHeight="1">
      <c r="A21" s="14" t="s">
        <v>60</v>
      </c>
      <c r="B21" s="17" t="s">
        <v>61</v>
      </c>
      <c r="C21" s="12">
        <v>0</v>
      </c>
      <c r="D21" s="12">
        <v>0</v>
      </c>
      <c r="E21" s="13">
        <v>0</v>
      </c>
    </row>
    <row r="22" spans="1:5" ht="48.75" hidden="1" customHeight="1">
      <c r="A22" s="14" t="s">
        <v>27</v>
      </c>
      <c r="B22" s="15" t="s">
        <v>28</v>
      </c>
      <c r="C22" s="5">
        <f>C24+C23</f>
        <v>0</v>
      </c>
      <c r="D22" s="5">
        <f>D24+D23</f>
        <v>0</v>
      </c>
      <c r="E22" s="13" t="e">
        <f t="shared" si="2"/>
        <v>#DIV/0!</v>
      </c>
    </row>
    <row r="23" spans="1:5" ht="81" hidden="1" customHeight="1">
      <c r="A23" s="14" t="s">
        <v>29</v>
      </c>
      <c r="B23" s="16" t="s">
        <v>30</v>
      </c>
      <c r="C23" s="11"/>
      <c r="D23" s="11"/>
      <c r="E23" s="13" t="e">
        <f t="shared" si="2"/>
        <v>#DIV/0!</v>
      </c>
    </row>
    <row r="24" spans="1:5" ht="48.75" hidden="1" customHeight="1">
      <c r="A24" s="14" t="s">
        <v>31</v>
      </c>
      <c r="B24" s="18" t="s">
        <v>32</v>
      </c>
      <c r="C24" s="12"/>
      <c r="D24" s="12"/>
      <c r="E24" s="13" t="e">
        <f t="shared" si="2"/>
        <v>#DIV/0!</v>
      </c>
    </row>
    <row r="25" spans="1:5" ht="36" hidden="1" customHeight="1">
      <c r="A25" s="14" t="s">
        <v>33</v>
      </c>
      <c r="B25" s="19" t="s">
        <v>34</v>
      </c>
      <c r="C25" s="20">
        <v>0</v>
      </c>
      <c r="D25" s="20">
        <v>0</v>
      </c>
      <c r="E25" s="13"/>
    </row>
    <row r="26" spans="1:5" ht="37.5" customHeight="1">
      <c r="A26" s="14" t="s">
        <v>62</v>
      </c>
      <c r="B26" s="17" t="s">
        <v>63</v>
      </c>
      <c r="C26" s="12">
        <v>6504.04</v>
      </c>
      <c r="D26" s="12">
        <v>7358.16</v>
      </c>
      <c r="E26" s="13">
        <f>D26/C26</f>
        <v>1.1313214555876039</v>
      </c>
    </row>
    <row r="27" spans="1:5" ht="37.5" customHeight="1">
      <c r="A27" s="14" t="s">
        <v>118</v>
      </c>
      <c r="B27" s="19" t="s">
        <v>119</v>
      </c>
      <c r="C27" s="20">
        <f>C28+C29</f>
        <v>2400</v>
      </c>
      <c r="D27" s="20">
        <f>D28+D29</f>
        <v>17782.36</v>
      </c>
      <c r="E27" s="6" t="s">
        <v>126</v>
      </c>
    </row>
    <row r="28" spans="1:5" ht="37.5" customHeight="1">
      <c r="A28" s="14" t="s">
        <v>143</v>
      </c>
      <c r="B28" s="17" t="s">
        <v>144</v>
      </c>
      <c r="C28" s="12">
        <v>0</v>
      </c>
      <c r="D28" s="12">
        <v>17782.36</v>
      </c>
      <c r="E28" s="13" t="s">
        <v>126</v>
      </c>
    </row>
    <row r="29" spans="1:5" ht="37.5" customHeight="1">
      <c r="A29" s="14" t="s">
        <v>33</v>
      </c>
      <c r="B29" s="17" t="s">
        <v>120</v>
      </c>
      <c r="C29" s="12">
        <v>2400</v>
      </c>
      <c r="D29" s="12">
        <v>0</v>
      </c>
      <c r="E29" s="13" t="s">
        <v>126</v>
      </c>
    </row>
    <row r="30" spans="1:5" ht="31.5" customHeight="1">
      <c r="A30" s="25" t="s">
        <v>35</v>
      </c>
      <c r="B30" s="26" t="s">
        <v>36</v>
      </c>
      <c r="C30" s="27">
        <f>C31</f>
        <v>3171611.62</v>
      </c>
      <c r="D30" s="27">
        <f>D31</f>
        <v>2971021.6599999997</v>
      </c>
      <c r="E30" s="28">
        <f>D30/C30</f>
        <v>0.93675456391473289</v>
      </c>
    </row>
    <row r="31" spans="1:5" ht="47.25" customHeight="1">
      <c r="A31" s="14" t="s">
        <v>37</v>
      </c>
      <c r="B31" s="16" t="s">
        <v>38</v>
      </c>
      <c r="C31" s="5">
        <f>C32+C33+C34+C36+C42</f>
        <v>3171611.62</v>
      </c>
      <c r="D31" s="5">
        <f>D32+D33+D34+D36+D42</f>
        <v>2971021.6599999997</v>
      </c>
      <c r="E31" s="6">
        <f>D31/C31</f>
        <v>0.93675456391473289</v>
      </c>
    </row>
    <row r="32" spans="1:5" ht="36" customHeight="1">
      <c r="A32" s="14" t="s">
        <v>39</v>
      </c>
      <c r="B32" s="16" t="s">
        <v>40</v>
      </c>
      <c r="C32" s="12">
        <v>2047149</v>
      </c>
      <c r="D32" s="12">
        <v>2117424</v>
      </c>
      <c r="E32" s="13">
        <f>D32/C32</f>
        <v>1.0343282291616291</v>
      </c>
    </row>
    <row r="33" spans="1:5" ht="36" customHeight="1">
      <c r="A33" s="14" t="s">
        <v>121</v>
      </c>
      <c r="B33" s="16" t="s">
        <v>122</v>
      </c>
      <c r="C33" s="12">
        <v>8352</v>
      </c>
      <c r="D33" s="12">
        <v>21417</v>
      </c>
      <c r="E33" s="13" t="s">
        <v>126</v>
      </c>
    </row>
    <row r="34" spans="1:5" ht="36.75" customHeight="1">
      <c r="A34" s="14" t="s">
        <v>41</v>
      </c>
      <c r="B34" s="17" t="s">
        <v>42</v>
      </c>
      <c r="C34" s="12">
        <v>101177</v>
      </c>
      <c r="D34" s="12">
        <v>89722.25</v>
      </c>
      <c r="E34" s="13">
        <v>0</v>
      </c>
    </row>
    <row r="35" spans="1:5" ht="33.75" hidden="1" customHeight="1">
      <c r="A35" s="14" t="s">
        <v>43</v>
      </c>
      <c r="B35" s="17" t="s">
        <v>44</v>
      </c>
      <c r="C35" s="12"/>
      <c r="D35" s="12"/>
      <c r="E35" s="13"/>
    </row>
    <row r="36" spans="1:5" ht="56.25" customHeight="1">
      <c r="A36" s="14" t="s">
        <v>45</v>
      </c>
      <c r="B36" s="16" t="s">
        <v>46</v>
      </c>
      <c r="C36" s="12">
        <v>44059.68</v>
      </c>
      <c r="D36" s="12">
        <v>47379.78</v>
      </c>
      <c r="E36" s="13">
        <f>D36/C36</f>
        <v>1.0753546099290781</v>
      </c>
    </row>
    <row r="37" spans="1:5" ht="45.75" hidden="1" customHeight="1">
      <c r="A37" s="14" t="s">
        <v>47</v>
      </c>
      <c r="B37" s="16" t="s">
        <v>48</v>
      </c>
      <c r="C37" s="12"/>
      <c r="D37" s="12"/>
      <c r="E37" s="13"/>
    </row>
    <row r="38" spans="1:5" ht="29.25" hidden="1" customHeight="1">
      <c r="A38" s="14" t="s">
        <v>49</v>
      </c>
      <c r="B38" s="16" t="s">
        <v>50</v>
      </c>
      <c r="C38" s="12"/>
      <c r="D38" s="12"/>
      <c r="E38" s="13" t="e">
        <f t="shared" ref="E38:E39" si="3">D38/C38</f>
        <v>#DIV/0!</v>
      </c>
    </row>
    <row r="39" spans="1:5" ht="66" hidden="1" customHeight="1">
      <c r="A39" s="14" t="s">
        <v>51</v>
      </c>
      <c r="B39" s="17" t="s">
        <v>52</v>
      </c>
      <c r="C39" s="12">
        <v>0</v>
      </c>
      <c r="D39" s="12">
        <v>0</v>
      </c>
      <c r="E39" s="13" t="e">
        <f t="shared" si="3"/>
        <v>#DIV/0!</v>
      </c>
    </row>
    <row r="40" spans="1:5" ht="72" hidden="1" customHeight="1">
      <c r="A40" s="14" t="s">
        <v>53</v>
      </c>
      <c r="B40" s="17" t="s">
        <v>54</v>
      </c>
      <c r="C40" s="12"/>
      <c r="D40" s="12"/>
      <c r="E40" s="13"/>
    </row>
    <row r="41" spans="1:5" ht="48" hidden="1" customHeight="1">
      <c r="A41" s="14" t="s">
        <v>55</v>
      </c>
      <c r="B41" s="17" t="s">
        <v>56</v>
      </c>
      <c r="C41" s="12"/>
      <c r="D41" s="12"/>
      <c r="E41" s="13">
        <v>0</v>
      </c>
    </row>
    <row r="42" spans="1:5" ht="57.75" customHeight="1">
      <c r="A42" s="14" t="s">
        <v>51</v>
      </c>
      <c r="B42" s="17" t="s">
        <v>52</v>
      </c>
      <c r="C42" s="12">
        <v>970873.94</v>
      </c>
      <c r="D42" s="12">
        <v>695078.63</v>
      </c>
      <c r="E42" s="13">
        <f>D42/C42</f>
        <v>0.71593087563973556</v>
      </c>
    </row>
    <row r="43" spans="1:5" ht="28.5" customHeight="1">
      <c r="A43" s="3"/>
      <c r="B43" s="21" t="s">
        <v>57</v>
      </c>
      <c r="C43" s="5">
        <f>C6+C15+C30</f>
        <v>3416680.31</v>
      </c>
      <c r="D43" s="5">
        <f>D6+D15+D30</f>
        <v>3250662.2499999995</v>
      </c>
      <c r="E43" s="6">
        <f>D43/C43</f>
        <v>0.95140954232267616</v>
      </c>
    </row>
  </sheetData>
  <mergeCells count="4">
    <mergeCell ref="D3:E3"/>
    <mergeCell ref="A1:E2"/>
    <mergeCell ref="A6:B6"/>
    <mergeCell ref="A15:B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D10" sqref="D10"/>
    </sheetView>
  </sheetViews>
  <sheetFormatPr defaultRowHeight="15"/>
  <cols>
    <col min="2" max="2" width="35.42578125" customWidth="1"/>
    <col min="3" max="3" width="18.42578125" customWidth="1"/>
    <col min="4" max="4" width="17.5703125" customWidth="1"/>
    <col min="5" max="5" width="17.85546875" customWidth="1"/>
  </cols>
  <sheetData>
    <row r="1" spans="1:5">
      <c r="A1" s="113" t="s">
        <v>138</v>
      </c>
      <c r="B1" s="113"/>
      <c r="C1" s="113"/>
      <c r="D1" s="113"/>
      <c r="E1" s="113"/>
    </row>
    <row r="2" spans="1:5" ht="39" customHeight="1">
      <c r="A2" s="113"/>
      <c r="B2" s="113"/>
      <c r="C2" s="113"/>
      <c r="D2" s="113"/>
      <c r="E2" s="113"/>
    </row>
    <row r="3" spans="1:5" ht="15.75">
      <c r="A3" s="114"/>
      <c r="B3" s="114"/>
      <c r="C3" s="114"/>
      <c r="D3" s="114"/>
      <c r="E3" s="114"/>
    </row>
    <row r="5" spans="1:5" ht="15.75">
      <c r="B5" s="1"/>
      <c r="D5" s="115" t="s">
        <v>0</v>
      </c>
      <c r="E5" s="115"/>
    </row>
    <row r="6" spans="1:5" ht="51">
      <c r="A6" s="29" t="s">
        <v>64</v>
      </c>
      <c r="B6" s="29" t="s">
        <v>2</v>
      </c>
      <c r="C6" s="29" t="s">
        <v>123</v>
      </c>
      <c r="D6" s="29" t="s">
        <v>128</v>
      </c>
      <c r="E6" s="29" t="s">
        <v>129</v>
      </c>
    </row>
    <row r="7" spans="1:5">
      <c r="A7" s="2">
        <v>1</v>
      </c>
      <c r="B7" s="2">
        <v>2</v>
      </c>
      <c r="C7" s="2">
        <v>3</v>
      </c>
      <c r="D7" s="2">
        <v>4</v>
      </c>
      <c r="E7" s="2">
        <v>5</v>
      </c>
    </row>
    <row r="8" spans="1:5">
      <c r="A8" s="30" t="s">
        <v>65</v>
      </c>
      <c r="B8" s="25" t="s">
        <v>66</v>
      </c>
      <c r="C8" s="31">
        <f>C9+C10+C11</f>
        <v>851393</v>
      </c>
      <c r="D8" s="31">
        <f>D9+D10+D11</f>
        <v>712024.35</v>
      </c>
      <c r="E8" s="32">
        <f t="shared" ref="E8:E15" si="0">D8/C8</f>
        <v>0.83630514932586941</v>
      </c>
    </row>
    <row r="9" spans="1:5" ht="54.75" customHeight="1">
      <c r="A9" s="33" t="s">
        <v>67</v>
      </c>
      <c r="B9" s="17" t="s">
        <v>68</v>
      </c>
      <c r="C9" s="11">
        <v>140507.01999999999</v>
      </c>
      <c r="D9" s="11">
        <v>133776.14000000001</v>
      </c>
      <c r="E9" s="13">
        <f t="shared" si="0"/>
        <v>0.95209577428942715</v>
      </c>
    </row>
    <row r="10" spans="1:5" ht="63.75" customHeight="1">
      <c r="A10" s="33" t="s">
        <v>69</v>
      </c>
      <c r="B10" s="17" t="s">
        <v>70</v>
      </c>
      <c r="C10" s="11">
        <v>619265.75</v>
      </c>
      <c r="D10" s="11">
        <v>539660.21</v>
      </c>
      <c r="E10" s="13">
        <f t="shared" si="0"/>
        <v>0.87145173134474163</v>
      </c>
    </row>
    <row r="11" spans="1:5" ht="30.75" customHeight="1">
      <c r="A11" s="33" t="s">
        <v>71</v>
      </c>
      <c r="B11" s="17" t="s">
        <v>72</v>
      </c>
      <c r="C11" s="11">
        <v>91620.23</v>
      </c>
      <c r="D11" s="11">
        <v>38588</v>
      </c>
      <c r="E11" s="13">
        <f t="shared" si="0"/>
        <v>0.42117335876585338</v>
      </c>
    </row>
    <row r="12" spans="1:5" ht="24" customHeight="1">
      <c r="A12" s="30" t="s">
        <v>73</v>
      </c>
      <c r="B12" s="34" t="s">
        <v>74</v>
      </c>
      <c r="C12" s="31">
        <f>C13</f>
        <v>44059.68</v>
      </c>
      <c r="D12" s="31">
        <f>D13</f>
        <v>47379.78</v>
      </c>
      <c r="E12" s="32">
        <f t="shared" si="0"/>
        <v>1.0753546099290781</v>
      </c>
    </row>
    <row r="13" spans="1:5" ht="45" customHeight="1">
      <c r="A13" s="33" t="s">
        <v>75</v>
      </c>
      <c r="B13" s="17" t="s">
        <v>76</v>
      </c>
      <c r="C13" s="11">
        <v>44059.68</v>
      </c>
      <c r="D13" s="11">
        <v>47379.78</v>
      </c>
      <c r="E13" s="13">
        <f t="shared" si="0"/>
        <v>1.0753546099290781</v>
      </c>
    </row>
    <row r="14" spans="1:5" ht="38.25" customHeight="1">
      <c r="A14" s="30" t="s">
        <v>77</v>
      </c>
      <c r="B14" s="34" t="s">
        <v>78</v>
      </c>
      <c r="C14" s="31">
        <f>C15</f>
        <v>47000</v>
      </c>
      <c r="D14" s="31">
        <f>D15</f>
        <v>0</v>
      </c>
      <c r="E14" s="32">
        <f t="shared" si="0"/>
        <v>0</v>
      </c>
    </row>
    <row r="15" spans="1:5" ht="33.75" customHeight="1">
      <c r="A15" s="33" t="s">
        <v>79</v>
      </c>
      <c r="B15" s="17" t="s">
        <v>80</v>
      </c>
      <c r="C15" s="11">
        <v>47000</v>
      </c>
      <c r="D15" s="11">
        <v>0</v>
      </c>
      <c r="E15" s="13">
        <f t="shared" si="0"/>
        <v>0</v>
      </c>
    </row>
    <row r="16" spans="1:5" hidden="1">
      <c r="A16" s="33"/>
      <c r="B16" s="17"/>
      <c r="C16" s="11"/>
      <c r="D16" s="11"/>
      <c r="E16" s="13"/>
    </row>
    <row r="17" spans="1:5">
      <c r="A17" s="30" t="s">
        <v>81</v>
      </c>
      <c r="B17" s="34" t="s">
        <v>82</v>
      </c>
      <c r="C17" s="31">
        <f>C18</f>
        <v>263125.96000000002</v>
      </c>
      <c r="D17" s="31">
        <f>D18</f>
        <v>309663.96000000002</v>
      </c>
      <c r="E17" s="32" t="s">
        <v>126</v>
      </c>
    </row>
    <row r="18" spans="1:5">
      <c r="A18" s="33" t="s">
        <v>83</v>
      </c>
      <c r="B18" s="17" t="s">
        <v>84</v>
      </c>
      <c r="C18" s="11">
        <v>263125.96000000002</v>
      </c>
      <c r="D18" s="11">
        <v>309663.96000000002</v>
      </c>
      <c r="E18" s="13" t="s">
        <v>126</v>
      </c>
    </row>
    <row r="19" spans="1:5" ht="32.25" customHeight="1">
      <c r="A19" s="30" t="s">
        <v>85</v>
      </c>
      <c r="B19" s="34" t="s">
        <v>86</v>
      </c>
      <c r="C19" s="31">
        <f>C21</f>
        <v>606262.44999999995</v>
      </c>
      <c r="D19" s="31">
        <f>D20+D21</f>
        <v>517227.13</v>
      </c>
      <c r="E19" s="32">
        <f t="shared" ref="E19:E25" si="1">D19/C19</f>
        <v>0.85314063241093041</v>
      </c>
    </row>
    <row r="20" spans="1:5" ht="21" customHeight="1">
      <c r="A20" s="125" t="s">
        <v>139</v>
      </c>
      <c r="B20" s="126" t="s">
        <v>140</v>
      </c>
      <c r="C20" s="127">
        <v>0</v>
      </c>
      <c r="D20" s="127">
        <v>115800</v>
      </c>
      <c r="E20" s="128" t="s">
        <v>126</v>
      </c>
    </row>
    <row r="21" spans="1:5">
      <c r="A21" s="33" t="s">
        <v>87</v>
      </c>
      <c r="B21" s="17" t="s">
        <v>88</v>
      </c>
      <c r="C21" s="11">
        <v>606262.44999999995</v>
      </c>
      <c r="D21" s="11">
        <v>401427.13</v>
      </c>
      <c r="E21" s="13">
        <f t="shared" si="1"/>
        <v>0.66213424565549139</v>
      </c>
    </row>
    <row r="22" spans="1:5" ht="37.5" customHeight="1">
      <c r="A22" s="30" t="s">
        <v>89</v>
      </c>
      <c r="B22" s="34" t="s">
        <v>90</v>
      </c>
      <c r="C22" s="31">
        <f>C23</f>
        <v>1480900.03</v>
      </c>
      <c r="D22" s="31">
        <f>D23</f>
        <v>1312572.3400000001</v>
      </c>
      <c r="E22" s="32">
        <f t="shared" si="1"/>
        <v>0.8863341977243393</v>
      </c>
    </row>
    <row r="23" spans="1:5">
      <c r="A23" s="33" t="s">
        <v>91</v>
      </c>
      <c r="B23" s="14" t="s">
        <v>92</v>
      </c>
      <c r="C23" s="11">
        <v>1480900.03</v>
      </c>
      <c r="D23" s="11">
        <v>1312572.3400000001</v>
      </c>
      <c r="E23" s="13">
        <f t="shared" si="1"/>
        <v>0.8863341977243393</v>
      </c>
    </row>
    <row r="24" spans="1:5">
      <c r="A24" s="30" t="s">
        <v>93</v>
      </c>
      <c r="B24" s="25" t="s">
        <v>94</v>
      </c>
      <c r="C24" s="31">
        <f>C25</f>
        <v>18000</v>
      </c>
      <c r="D24" s="31">
        <f>D25</f>
        <v>18000</v>
      </c>
      <c r="E24" s="13">
        <f t="shared" si="1"/>
        <v>1</v>
      </c>
    </row>
    <row r="25" spans="1:5">
      <c r="A25" s="33" t="s">
        <v>95</v>
      </c>
      <c r="B25" s="14" t="s">
        <v>96</v>
      </c>
      <c r="C25" s="11">
        <v>18000</v>
      </c>
      <c r="D25" s="11">
        <v>18000</v>
      </c>
      <c r="E25" s="13">
        <f t="shared" si="1"/>
        <v>1</v>
      </c>
    </row>
    <row r="26" spans="1:5">
      <c r="A26" s="33"/>
      <c r="B26" s="35" t="s">
        <v>97</v>
      </c>
      <c r="C26" s="5">
        <f>C8+C12+C14+C17+C19+C22+C24</f>
        <v>3310741.12</v>
      </c>
      <c r="D26" s="5">
        <f>D8+D12+D14+D17+D19+D22+D24</f>
        <v>2916867.5600000005</v>
      </c>
      <c r="E26" s="6">
        <f>D26/C26</f>
        <v>0.88103160418655757</v>
      </c>
    </row>
  </sheetData>
  <mergeCells count="3">
    <mergeCell ref="A1:E2"/>
    <mergeCell ref="A3:E3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0"/>
  <sheetViews>
    <sheetView workbookViewId="0">
      <selection activeCell="D8" sqref="D8"/>
    </sheetView>
  </sheetViews>
  <sheetFormatPr defaultRowHeight="15"/>
  <cols>
    <col min="1" max="1" width="58.5703125" customWidth="1"/>
    <col min="2" max="2" width="20.140625" customWidth="1"/>
    <col min="3" max="3" width="20" customWidth="1"/>
    <col min="4" max="4" width="20.42578125" customWidth="1"/>
  </cols>
  <sheetData>
    <row r="1" spans="1:4">
      <c r="A1" s="116" t="s">
        <v>127</v>
      </c>
      <c r="B1" s="116"/>
      <c r="C1" s="116"/>
      <c r="D1" s="116"/>
    </row>
    <row r="2" spans="1:4" ht="30.75" customHeight="1">
      <c r="A2" s="116"/>
      <c r="B2" s="116"/>
      <c r="C2" s="116"/>
      <c r="D2" s="116"/>
    </row>
    <row r="3" spans="1:4" ht="15" customHeight="1">
      <c r="A3" s="123" t="s">
        <v>98</v>
      </c>
      <c r="B3" s="117" t="s">
        <v>123</v>
      </c>
      <c r="C3" s="119" t="s">
        <v>128</v>
      </c>
      <c r="D3" s="121" t="s">
        <v>129</v>
      </c>
    </row>
    <row r="4" spans="1:4" ht="31.5" customHeight="1">
      <c r="A4" s="124"/>
      <c r="B4" s="118"/>
      <c r="C4" s="120"/>
      <c r="D4" s="122"/>
    </row>
    <row r="5" spans="1:4" ht="50.25" customHeight="1">
      <c r="A5" s="84" t="s">
        <v>99</v>
      </c>
      <c r="B5" s="85">
        <f>B8+B15+B17+B26+B28</f>
        <v>2964569.25</v>
      </c>
      <c r="C5" s="85">
        <f>C6+C8+C15+C17+C26+C28</f>
        <v>2444023.8199999998</v>
      </c>
      <c r="D5" s="86">
        <f>C5/B5</f>
        <v>0.82441110795438488</v>
      </c>
    </row>
    <row r="6" spans="1:4" ht="50.25" customHeight="1">
      <c r="A6" s="92" t="s">
        <v>124</v>
      </c>
      <c r="B6" s="99">
        <f>B7</f>
        <v>36300</v>
      </c>
      <c r="C6" s="99">
        <f>C7</f>
        <v>0</v>
      </c>
      <c r="D6" s="87" t="s">
        <v>126</v>
      </c>
    </row>
    <row r="7" spans="1:4" ht="50.25" customHeight="1">
      <c r="A7" s="90" t="s">
        <v>125</v>
      </c>
      <c r="B7" s="91">
        <v>36300</v>
      </c>
      <c r="C7" s="91">
        <v>0</v>
      </c>
      <c r="D7" s="88" t="s">
        <v>126</v>
      </c>
    </row>
    <row r="8" spans="1:4" ht="66.75" customHeight="1">
      <c r="A8" s="98" t="s">
        <v>100</v>
      </c>
      <c r="B8" s="89">
        <f>B9+B10+B12+B13+B14</f>
        <v>830406.77</v>
      </c>
      <c r="C8" s="89">
        <f>C9+C10+C12+C13+C14</f>
        <v>730024.35</v>
      </c>
      <c r="D8" s="87">
        <f t="shared" ref="D8:D20" si="0">C8/B8</f>
        <v>0.87911656837768792</v>
      </c>
    </row>
    <row r="9" spans="1:4" ht="56.25" customHeight="1">
      <c r="A9" s="90" t="s">
        <v>101</v>
      </c>
      <c r="B9" s="91">
        <v>759772.77</v>
      </c>
      <c r="C9" s="91">
        <v>673436.35</v>
      </c>
      <c r="D9" s="88">
        <f t="shared" si="0"/>
        <v>0.8863654721397819</v>
      </c>
    </row>
    <row r="10" spans="1:4" ht="39" customHeight="1">
      <c r="A10" s="90" t="s">
        <v>102</v>
      </c>
      <c r="B10" s="91">
        <v>35000</v>
      </c>
      <c r="C10" s="91">
        <v>30450</v>
      </c>
      <c r="D10" s="88">
        <f t="shared" si="0"/>
        <v>0.87</v>
      </c>
    </row>
    <row r="11" spans="1:4" ht="54.75" customHeight="1">
      <c r="A11" s="90" t="s">
        <v>130</v>
      </c>
      <c r="B11" s="91">
        <v>0</v>
      </c>
      <c r="C11" s="91">
        <v>0</v>
      </c>
      <c r="D11" s="88" t="s">
        <v>126</v>
      </c>
    </row>
    <row r="12" spans="1:4" ht="39" customHeight="1">
      <c r="A12" s="90" t="s">
        <v>103</v>
      </c>
      <c r="B12" s="91">
        <v>7134</v>
      </c>
      <c r="C12" s="91">
        <v>8138</v>
      </c>
      <c r="D12" s="88" t="s">
        <v>126</v>
      </c>
    </row>
    <row r="13" spans="1:4" ht="27.75" customHeight="1">
      <c r="A13" s="90" t="s">
        <v>104</v>
      </c>
      <c r="B13" s="91">
        <v>10500</v>
      </c>
      <c r="C13" s="91">
        <v>0</v>
      </c>
      <c r="D13" s="88">
        <f t="shared" si="0"/>
        <v>0</v>
      </c>
    </row>
    <row r="14" spans="1:4" ht="45" customHeight="1">
      <c r="A14" s="90" t="s">
        <v>105</v>
      </c>
      <c r="B14" s="91">
        <v>18000</v>
      </c>
      <c r="C14" s="91">
        <v>18000</v>
      </c>
      <c r="D14" s="88">
        <f t="shared" si="0"/>
        <v>1</v>
      </c>
    </row>
    <row r="15" spans="1:4" ht="70.5" customHeight="1">
      <c r="A15" s="98" t="s">
        <v>117</v>
      </c>
      <c r="B15" s="89">
        <f>B16</f>
        <v>47000</v>
      </c>
      <c r="C15" s="89">
        <f>C16</f>
        <v>0</v>
      </c>
      <c r="D15" s="87">
        <f t="shared" si="0"/>
        <v>0</v>
      </c>
    </row>
    <row r="16" spans="1:4" ht="71.25" customHeight="1">
      <c r="A16" s="90" t="s">
        <v>106</v>
      </c>
      <c r="B16" s="91">
        <v>47000</v>
      </c>
      <c r="C16" s="91">
        <v>0</v>
      </c>
      <c r="D16" s="88">
        <f t="shared" si="0"/>
        <v>0</v>
      </c>
    </row>
    <row r="17" spans="1:5" ht="57" customHeight="1">
      <c r="A17" s="92" t="s">
        <v>107</v>
      </c>
      <c r="B17" s="93">
        <f>B18+B19+B20</f>
        <v>1480900.03</v>
      </c>
      <c r="C17" s="93">
        <f>C18+C19+C20</f>
        <v>1312572.3399999999</v>
      </c>
      <c r="D17" s="87">
        <f t="shared" si="0"/>
        <v>0.88633419772433919</v>
      </c>
    </row>
    <row r="18" spans="1:5" ht="54.75" customHeight="1">
      <c r="A18" s="94" t="s">
        <v>108</v>
      </c>
      <c r="B18" s="91">
        <v>1330843.3899999999</v>
      </c>
      <c r="C18" s="91">
        <v>1170025.1299999999</v>
      </c>
      <c r="D18" s="88">
        <f t="shared" si="0"/>
        <v>0.87916064263579496</v>
      </c>
    </row>
    <row r="19" spans="1:5" ht="36" customHeight="1">
      <c r="A19" s="94" t="s">
        <v>109</v>
      </c>
      <c r="B19" s="91">
        <v>61403.55</v>
      </c>
      <c r="C19" s="91">
        <v>62941.75</v>
      </c>
      <c r="D19" s="88">
        <f t="shared" si="0"/>
        <v>1.0250506688945509</v>
      </c>
    </row>
    <row r="20" spans="1:5" ht="39.75" customHeight="1">
      <c r="A20" s="95" t="s">
        <v>110</v>
      </c>
      <c r="B20" s="91">
        <v>88653.09</v>
      </c>
      <c r="C20" s="91">
        <v>79605.460000000006</v>
      </c>
      <c r="D20" s="88">
        <f t="shared" si="0"/>
        <v>0.89794343321817671</v>
      </c>
    </row>
    <row r="21" spans="1:5" ht="67.5" customHeight="1">
      <c r="A21" s="94" t="s">
        <v>131</v>
      </c>
      <c r="B21" s="101">
        <v>0</v>
      </c>
      <c r="C21" s="91">
        <v>0</v>
      </c>
      <c r="D21" s="88" t="s">
        <v>126</v>
      </c>
    </row>
    <row r="22" spans="1:5" ht="56.25" customHeight="1">
      <c r="A22" s="103" t="s">
        <v>132</v>
      </c>
      <c r="B22" s="105">
        <f>B23</f>
        <v>0</v>
      </c>
      <c r="C22" s="105">
        <f>C23</f>
        <v>0</v>
      </c>
      <c r="D22" s="87" t="s">
        <v>126</v>
      </c>
    </row>
    <row r="23" spans="1:5" ht="48.75" customHeight="1">
      <c r="A23" s="104" t="s">
        <v>133</v>
      </c>
      <c r="B23" s="106">
        <v>0</v>
      </c>
      <c r="C23" s="100">
        <v>0</v>
      </c>
      <c r="D23" s="88" t="s">
        <v>126</v>
      </c>
    </row>
    <row r="24" spans="1:5" ht="48.75" customHeight="1">
      <c r="A24" s="103" t="s">
        <v>134</v>
      </c>
      <c r="B24" s="105">
        <f>B25</f>
        <v>0</v>
      </c>
      <c r="C24" s="105">
        <f>C25</f>
        <v>0</v>
      </c>
      <c r="D24" s="87" t="s">
        <v>126</v>
      </c>
    </row>
    <row r="25" spans="1:5" ht="48.75" customHeight="1">
      <c r="A25" s="104" t="s">
        <v>135</v>
      </c>
      <c r="B25" s="106">
        <v>0</v>
      </c>
      <c r="C25" s="100">
        <v>0</v>
      </c>
      <c r="D25" s="88" t="s">
        <v>126</v>
      </c>
    </row>
    <row r="26" spans="1:5" ht="103.5" customHeight="1">
      <c r="A26" s="102" t="s">
        <v>111</v>
      </c>
      <c r="B26" s="89">
        <f>B27</f>
        <v>0</v>
      </c>
      <c r="C26" s="89">
        <f>C27</f>
        <v>0</v>
      </c>
      <c r="D26" s="87">
        <v>0</v>
      </c>
    </row>
    <row r="27" spans="1:5" ht="84" customHeight="1">
      <c r="A27" s="94" t="s">
        <v>112</v>
      </c>
      <c r="B27" s="91">
        <v>0</v>
      </c>
      <c r="C27" s="91">
        <v>0</v>
      </c>
      <c r="D27" s="88">
        <v>0</v>
      </c>
    </row>
    <row r="28" spans="1:5" ht="67.5" customHeight="1">
      <c r="A28" s="96" t="s">
        <v>113</v>
      </c>
      <c r="B28" s="89">
        <f>B29+B30+B31</f>
        <v>606262.44999999995</v>
      </c>
      <c r="C28" s="89">
        <f>C29+C30+C31</f>
        <v>401427.13</v>
      </c>
      <c r="D28" s="87">
        <f>C28/B28</f>
        <v>0.66213424565549139</v>
      </c>
    </row>
    <row r="29" spans="1:5" ht="39" customHeight="1">
      <c r="A29" s="97" t="s">
        <v>114</v>
      </c>
      <c r="B29" s="91">
        <v>399846.05</v>
      </c>
      <c r="C29" s="91">
        <v>304762.93</v>
      </c>
      <c r="D29" s="88">
        <f>C29/B29</f>
        <v>0.76220067698555483</v>
      </c>
    </row>
    <row r="30" spans="1:5" ht="21" customHeight="1">
      <c r="A30" s="94" t="s">
        <v>115</v>
      </c>
      <c r="B30" s="91">
        <v>33852</v>
      </c>
      <c r="C30" s="91">
        <v>0</v>
      </c>
      <c r="D30" s="88">
        <f>C30/B30</f>
        <v>0</v>
      </c>
    </row>
    <row r="31" spans="1:5" ht="38.25" customHeight="1">
      <c r="A31" s="94" t="s">
        <v>116</v>
      </c>
      <c r="B31" s="91">
        <v>172564.4</v>
      </c>
      <c r="C31" s="91">
        <v>96664.2</v>
      </c>
      <c r="D31" s="88">
        <f>C31/B31</f>
        <v>0.56016304637572989</v>
      </c>
    </row>
    <row r="32" spans="1:5" ht="55.5" customHeight="1">
      <c r="A32" s="44"/>
      <c r="B32" s="42"/>
      <c r="C32" s="42"/>
      <c r="D32" s="58"/>
      <c r="E32" s="36"/>
    </row>
    <row r="33" spans="1:5" ht="107.25" customHeight="1">
      <c r="A33" s="41"/>
      <c r="B33" s="40"/>
      <c r="C33" s="40"/>
      <c r="D33" s="48"/>
    </row>
    <row r="34" spans="1:5" ht="91.5" customHeight="1">
      <c r="A34" s="43"/>
      <c r="B34" s="40"/>
      <c r="C34" s="57"/>
      <c r="D34" s="83"/>
      <c r="E34" s="36"/>
    </row>
    <row r="35" spans="1:5" ht="105.75" customHeight="1">
      <c r="A35" s="41"/>
      <c r="B35" s="57"/>
      <c r="C35" s="57"/>
      <c r="D35" s="67"/>
      <c r="E35" s="36"/>
    </row>
    <row r="36" spans="1:5" ht="89.25" customHeight="1">
      <c r="A36" s="43"/>
      <c r="B36" s="45"/>
      <c r="C36" s="57"/>
      <c r="D36" s="55"/>
      <c r="E36" s="36"/>
    </row>
    <row r="37" spans="1:5" ht="122.25" customHeight="1">
      <c r="A37" s="79"/>
      <c r="B37" s="82"/>
      <c r="C37" s="82"/>
      <c r="D37" s="67"/>
      <c r="E37" s="36"/>
    </row>
    <row r="38" spans="1:5" ht="69" customHeight="1">
      <c r="A38" s="41"/>
      <c r="B38" s="40"/>
      <c r="C38" s="46"/>
      <c r="D38" s="55"/>
      <c r="E38" s="36"/>
    </row>
    <row r="39" spans="1:5" ht="53.25" customHeight="1">
      <c r="A39" s="41"/>
      <c r="B39" s="40"/>
      <c r="C39" s="57"/>
      <c r="D39" s="48"/>
    </row>
    <row r="40" spans="1:5" ht="60" customHeight="1">
      <c r="A40" s="41"/>
      <c r="B40" s="40"/>
      <c r="C40" s="78"/>
      <c r="D40" s="48"/>
      <c r="E40" s="36"/>
    </row>
    <row r="41" spans="1:5" ht="84" customHeight="1">
      <c r="A41" s="79"/>
      <c r="B41" s="68"/>
      <c r="C41" s="68"/>
      <c r="D41" s="48"/>
      <c r="E41" s="36"/>
    </row>
    <row r="42" spans="1:5" ht="75.75" customHeight="1">
      <c r="A42" s="41"/>
      <c r="B42" s="40"/>
      <c r="C42" s="40"/>
      <c r="D42" s="47"/>
      <c r="E42" s="36"/>
    </row>
    <row r="43" spans="1:5" ht="53.25" customHeight="1">
      <c r="A43" s="81"/>
      <c r="B43" s="40"/>
      <c r="C43" s="70"/>
      <c r="D43" s="48"/>
    </row>
    <row r="44" spans="1:5" ht="198" customHeight="1">
      <c r="A44" s="43"/>
      <c r="B44" s="40"/>
      <c r="C44" s="78"/>
      <c r="D44" s="48"/>
      <c r="E44" s="36"/>
    </row>
    <row r="45" spans="1:5" ht="132.75" customHeight="1">
      <c r="A45" s="41"/>
      <c r="B45" s="40"/>
      <c r="C45" s="40"/>
      <c r="D45" s="48"/>
      <c r="E45" s="36"/>
    </row>
    <row r="46" spans="1:5" ht="72.75" customHeight="1">
      <c r="A46" s="79"/>
      <c r="B46" s="80"/>
      <c r="C46" s="80"/>
      <c r="D46" s="48"/>
      <c r="E46" s="36"/>
    </row>
    <row r="47" spans="1:5" ht="56.25" customHeight="1">
      <c r="A47" s="41"/>
      <c r="B47" s="78"/>
      <c r="C47" s="40"/>
      <c r="D47" s="48"/>
    </row>
    <row r="48" spans="1:5" ht="57.75" customHeight="1">
      <c r="A48" s="62"/>
      <c r="B48" s="40"/>
      <c r="C48" s="45"/>
      <c r="D48" s="77"/>
      <c r="E48" s="36"/>
    </row>
    <row r="49" spans="1:5" ht="115.5" customHeight="1">
      <c r="A49" s="41"/>
      <c r="B49" s="45"/>
      <c r="C49" s="40"/>
      <c r="D49" s="48"/>
      <c r="E49" s="36"/>
    </row>
    <row r="50" spans="1:5" ht="15.75" hidden="1">
      <c r="A50" s="69"/>
      <c r="B50" s="74"/>
      <c r="C50" s="74"/>
      <c r="D50" s="75"/>
    </row>
    <row r="51" spans="1:5" ht="73.5" customHeight="1">
      <c r="A51" s="60"/>
      <c r="B51" s="40"/>
      <c r="C51" s="40"/>
      <c r="D51" s="48"/>
      <c r="E51" s="36"/>
    </row>
    <row r="52" spans="1:5" ht="36" customHeight="1">
      <c r="A52" s="60"/>
      <c r="B52" s="40"/>
      <c r="C52" s="71"/>
      <c r="D52" s="55"/>
      <c r="E52" s="36"/>
    </row>
    <row r="53" spans="1:5" ht="137.25" customHeight="1">
      <c r="A53" s="41"/>
      <c r="B53" s="40"/>
      <c r="C53" s="40"/>
      <c r="D53" s="48"/>
      <c r="E53" s="36"/>
    </row>
    <row r="54" spans="1:5" ht="88.5" customHeight="1">
      <c r="A54" s="43"/>
      <c r="B54" s="40"/>
      <c r="C54" s="76"/>
      <c r="D54" s="38"/>
      <c r="E54" s="36"/>
    </row>
    <row r="55" spans="1:5" ht="171" customHeight="1">
      <c r="A55" s="41"/>
      <c r="B55" s="45"/>
      <c r="C55" s="40"/>
      <c r="D55" s="48"/>
      <c r="E55" s="36"/>
    </row>
    <row r="56" spans="1:5" ht="104.25" customHeight="1">
      <c r="A56" s="60"/>
      <c r="B56" s="40"/>
      <c r="C56" s="40"/>
      <c r="D56" s="48"/>
    </row>
    <row r="57" spans="1:5" ht="55.5" customHeight="1">
      <c r="A57" s="41"/>
      <c r="B57" s="71"/>
      <c r="C57" s="46"/>
      <c r="D57" s="55"/>
      <c r="E57" s="36"/>
    </row>
    <row r="58" spans="1:5" ht="184.5" customHeight="1">
      <c r="A58" s="41"/>
      <c r="B58" s="40"/>
      <c r="C58" s="72"/>
      <c r="D58" s="73"/>
    </row>
    <row r="59" spans="1:5" ht="152.25" customHeight="1">
      <c r="A59" s="60"/>
      <c r="B59" s="52"/>
      <c r="C59" s="71"/>
      <c r="D59" s="53"/>
      <c r="E59" s="36"/>
    </row>
    <row r="60" spans="1:5" ht="105.75" customHeight="1">
      <c r="A60" s="41"/>
      <c r="B60" s="70"/>
      <c r="C60" s="63"/>
      <c r="D60" s="48"/>
      <c r="E60" s="36"/>
    </row>
    <row r="61" spans="1:5" ht="116.25" customHeight="1">
      <c r="A61" s="41"/>
      <c r="B61" s="40"/>
      <c r="C61" s="40"/>
      <c r="D61" s="47"/>
      <c r="E61" s="36"/>
    </row>
    <row r="62" spans="1:5" ht="100.5" customHeight="1">
      <c r="A62" s="64"/>
      <c r="B62" s="66"/>
      <c r="C62" s="68"/>
      <c r="D62" s="67"/>
      <c r="E62" s="36"/>
    </row>
    <row r="63" spans="1:5" ht="54" customHeight="1">
      <c r="A63" s="60"/>
      <c r="B63" s="40"/>
      <c r="C63" s="40"/>
      <c r="D63" s="48"/>
    </row>
    <row r="64" spans="1:5" ht="57" customHeight="1">
      <c r="A64" s="60"/>
      <c r="B64" s="65"/>
      <c r="C64" s="45"/>
      <c r="D64" s="48"/>
      <c r="E64" s="36"/>
    </row>
    <row r="65" spans="1:5" ht="153" customHeight="1">
      <c r="A65" s="41"/>
      <c r="B65" s="40"/>
      <c r="C65" s="40"/>
      <c r="D65" s="47"/>
    </row>
    <row r="66" spans="1:5" ht="56.25" customHeight="1">
      <c r="A66" s="62"/>
      <c r="B66" s="46"/>
      <c r="C66" s="63"/>
      <c r="D66" s="48"/>
    </row>
    <row r="67" spans="1:5" ht="148.5" customHeight="1">
      <c r="A67" s="41"/>
      <c r="B67" s="40"/>
      <c r="C67" s="40"/>
      <c r="D67" s="48"/>
    </row>
    <row r="68" spans="1:5" ht="95.25" customHeight="1">
      <c r="A68" s="51"/>
      <c r="B68" s="40"/>
      <c r="C68" s="49"/>
      <c r="D68" s="55"/>
      <c r="E68" s="36"/>
    </row>
    <row r="69" spans="1:5" ht="63" customHeight="1">
      <c r="A69" s="60"/>
      <c r="B69" s="57"/>
      <c r="C69" s="40"/>
      <c r="D69" s="61"/>
      <c r="E69" s="36"/>
    </row>
    <row r="70" spans="1:5" ht="60.75" customHeight="1">
      <c r="A70" s="59"/>
      <c r="B70" s="40"/>
      <c r="C70" s="46"/>
      <c r="D70" s="53"/>
    </row>
    <row r="71" spans="1:5" ht="59.25" customHeight="1">
      <c r="A71" s="41"/>
      <c r="B71" s="45"/>
      <c r="C71" s="40"/>
      <c r="D71" s="48"/>
    </row>
    <row r="72" spans="1:5" ht="135" customHeight="1">
      <c r="A72" s="51"/>
      <c r="B72" s="40"/>
      <c r="C72" s="39"/>
      <c r="D72" s="48"/>
      <c r="E72" s="36"/>
    </row>
    <row r="73" spans="1:5" ht="73.5" customHeight="1">
      <c r="A73" s="41"/>
      <c r="B73" s="40"/>
      <c r="C73" s="52"/>
      <c r="D73" s="53"/>
    </row>
    <row r="74" spans="1:5" ht="52.5" customHeight="1">
      <c r="A74" s="51"/>
      <c r="B74" s="40"/>
      <c r="C74" s="40"/>
      <c r="D74" s="48"/>
    </row>
    <row r="75" spans="1:5" ht="37.5" customHeight="1">
      <c r="A75" s="50"/>
      <c r="B75" s="45"/>
      <c r="C75" s="54"/>
      <c r="D75" s="48"/>
      <c r="E75" s="56"/>
    </row>
    <row r="76" spans="1:5" ht="42" customHeight="1">
      <c r="A76" s="41"/>
      <c r="B76" s="40"/>
      <c r="C76" s="40"/>
      <c r="D76" s="48"/>
    </row>
    <row r="77" spans="1:5" ht="69.75" customHeight="1">
      <c r="A77" s="41"/>
      <c r="B77" s="45"/>
      <c r="C77" s="46"/>
      <c r="D77" s="48"/>
      <c r="E77" s="36"/>
    </row>
    <row r="78" spans="1:5" ht="126" customHeight="1">
      <c r="A78" s="43"/>
      <c r="B78" s="40"/>
      <c r="C78" s="39"/>
      <c r="D78" s="38"/>
      <c r="E78" s="36"/>
    </row>
    <row r="79" spans="1:5" ht="59.25" customHeight="1">
      <c r="A79" s="41"/>
      <c r="B79" s="40"/>
      <c r="C79" s="39"/>
      <c r="D79" s="38"/>
      <c r="E79" s="36"/>
    </row>
    <row r="80" spans="1:5">
      <c r="A80" s="37"/>
      <c r="B80" s="37"/>
      <c r="C80" s="37"/>
      <c r="D80" s="37"/>
    </row>
  </sheetData>
  <mergeCells count="5">
    <mergeCell ref="A1:D2"/>
    <mergeCell ref="B3:B4"/>
    <mergeCell ref="C3:C4"/>
    <mergeCell ref="D3:D4"/>
    <mergeCell ref="A3:A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2020-04-06T11:34:28Z</dcterms:modified>
</cp:coreProperties>
</file>