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70" windowWidth="20730" windowHeight="11760" activeTab="2"/>
  </bookViews>
  <sheets>
    <sheet name="Доходы" sheetId="2" r:id="rId1"/>
    <sheet name="Расходы" sheetId="3" r:id="rId2"/>
    <sheet name="Источники" sheetId="4" r:id="rId3"/>
  </sheets>
  <calcPr calcId="124519"/>
</workbook>
</file>

<file path=xl/calcChain.xml><?xml version="1.0" encoding="utf-8"?>
<calcChain xmlns="http://schemas.openxmlformats.org/spreadsheetml/2006/main">
  <c r="E16" i="4"/>
  <c r="D16"/>
  <c r="D7" i="3"/>
  <c r="C7"/>
  <c r="E39"/>
  <c r="E35"/>
  <c r="E33"/>
  <c r="E30"/>
  <c r="E23"/>
  <c r="E21"/>
  <c r="E17" l="1"/>
  <c r="E12"/>
  <c r="D61" i="2"/>
  <c r="C61"/>
  <c r="C52" s="1"/>
  <c r="C53"/>
  <c r="D17"/>
  <c r="C17"/>
  <c r="E35"/>
  <c r="E36"/>
  <c r="E37"/>
  <c r="E64"/>
  <c r="E65"/>
  <c r="D53"/>
  <c r="D52" s="1"/>
  <c r="D51" s="1"/>
  <c r="E49"/>
  <c r="E50"/>
  <c r="E48"/>
  <c r="E45"/>
  <c r="E46"/>
  <c r="E47"/>
  <c r="D38"/>
  <c r="C38"/>
  <c r="D31"/>
  <c r="C31"/>
  <c r="D26"/>
  <c r="D23" s="1"/>
  <c r="C26"/>
  <c r="C23" s="1"/>
  <c r="D19"/>
  <c r="D18" s="1"/>
  <c r="C19"/>
  <c r="E8" i="3"/>
  <c r="E9"/>
  <c r="E10"/>
  <c r="E11"/>
  <c r="E13"/>
  <c r="E14"/>
  <c r="E15"/>
  <c r="E16"/>
  <c r="E18"/>
  <c r="E19"/>
  <c r="E20"/>
  <c r="E22"/>
  <c r="E24"/>
  <c r="E25"/>
  <c r="E26"/>
  <c r="E27"/>
  <c r="E28"/>
  <c r="E29"/>
  <c r="E31"/>
  <c r="E32"/>
  <c r="E34"/>
  <c r="E36"/>
  <c r="E37"/>
  <c r="E38"/>
  <c r="E40"/>
  <c r="E41"/>
  <c r="E42"/>
  <c r="E43"/>
  <c r="E44"/>
  <c r="E45"/>
  <c r="E46"/>
  <c r="E47"/>
  <c r="E48"/>
  <c r="E49"/>
  <c r="E50"/>
  <c r="E7"/>
  <c r="E20" i="2"/>
  <c r="E21"/>
  <c r="E22"/>
  <c r="E24"/>
  <c r="E25"/>
  <c r="E27"/>
  <c r="E28"/>
  <c r="E29"/>
  <c r="E30"/>
  <c r="E32"/>
  <c r="E33"/>
  <c r="E34"/>
  <c r="E39"/>
  <c r="E40"/>
  <c r="E41"/>
  <c r="E42"/>
  <c r="E43"/>
  <c r="E44"/>
  <c r="E54"/>
  <c r="E55"/>
  <c r="E56"/>
  <c r="E57"/>
  <c r="E58"/>
  <c r="E59"/>
  <c r="E60"/>
  <c r="E61"/>
  <c r="E62"/>
  <c r="E63"/>
  <c r="E66"/>
  <c r="E67"/>
  <c r="E68"/>
  <c r="D16" l="1"/>
  <c r="C16"/>
  <c r="E17"/>
  <c r="C51"/>
  <c r="E51" s="1"/>
  <c r="E52"/>
  <c r="E53"/>
  <c r="E38"/>
  <c r="E31"/>
  <c r="E26"/>
  <c r="E23"/>
  <c r="E18"/>
  <c r="E19"/>
  <c r="C18"/>
  <c r="E16" l="1"/>
</calcChain>
</file>

<file path=xl/sharedStrings.xml><?xml version="1.0" encoding="utf-8"?>
<sst xmlns="http://schemas.openxmlformats.org/spreadsheetml/2006/main" count="271" uniqueCount="237">
  <si>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</si>
  <si>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</si>
  <si>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</si>
  <si>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</si>
  <si>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</si>
  <si>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</si>
  <si>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</si>
  <si>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</si>
  <si>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</si>
  <si>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</si>
  <si>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</si>
  <si>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x</t>
  </si>
  <si>
    <t>в том числе:</t>
  </si>
  <si>
    <t xml:space="preserve">  НАЛОГОВЫЕ И НЕНАЛОГОВЫЕ ДОХОДЫ</t>
  </si>
  <si>
    <t>000 1 00 00000 00 0000 000</t>
  </si>
  <si>
    <t xml:space="preserve">  НАЛОГИ НА ПРИБЫЛЬ, ДОХОДЫ</t>
  </si>
  <si>
    <t>000 1 01 00000 00 0000 000</t>
  </si>
  <si>
    <t xml:space="preserve">  Налог на доходы физических лиц</t>
  </si>
  <si>
    <t>000 1 01 02000 01 0000 110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</si>
  <si>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</si>
  <si>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000 1 01 02010 01 0000 110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</si>
  <si>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</si>
  <si>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</si>
  <si>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</si>
  <si>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000 1 01 02030 01 0000 110</t>
  </si>
  <si>
    <t>-</t>
  </si>
  <si>
    <t xml:space="preserve">  НАЛОГИ НА ИМУЩЕСТВО</t>
  </si>
  <si>
    <t>000 1 06 00000 00 0000 000</t>
  </si>
  <si>
    <t xml:space="preserve">  Налог на имущество физических лиц</t>
  </si>
  <si>
    <t>000 1 06 01000 00 0000 110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</si>
  <si>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</si>
  <si>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</si>
  <si>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 xml:space="preserve">  Земельный налог</t>
  </si>
  <si>
    <t>000 1 06 06000 00 0000 110</t>
  </si>
  <si>
    <t xml:space="preserve">  Земельный налог с организаций</t>
  </si>
  <si>
    <t>000 1 06 06030 00 0000 110</t>
  </si>
  <si>
    <t xml:space="preserve">  Земельный налог с организаций, обладающих земельным участком, расположенным в границах сельских поселений</t>
  </si>
  <si>
    <t>000 1 06 06033 10 0000 110</t>
  </si>
  <si>
    <t xml:space="preserve">  Земельный налог с физических лиц</t>
  </si>
  <si>
    <t>000 1 06 06040 00 0000 110</t>
  </si>
  <si>
    <t xml:space="preserve">  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</si>
  <si>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</si>
  <si>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 xml:space="preserve">  ДОХОДЫ ОТ ИСПОЛЬЗОВАНИЯ ИМУЩЕСТВА, НАХОДЯЩЕГОСЯ В ГОСУДАРСТВЕННОЙ И МУНИЦИПАЛЬНОЙ СОБСТВЕННОСТИ</t>
  </si>
  <si>
    <t>000 1 11 00000 00 0000 000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</si>
  <si>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</si>
  <si>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</si>
  <si>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</si>
  <si>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</si>
  <si>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 xml:space="preserve"> 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</si>
  <si>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000 1 11 05035 10 0000 120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</si>
  <si>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</si>
  <si>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</si>
  <si>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</si>
  <si>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</si>
  <si>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 xml:space="preserve">  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</si>
  <si>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000 1 11 09045 10 0000 120</t>
  </si>
  <si>
    <t xml:space="preserve">  ДОХОДЫ ОТ ОКАЗАНИЯ ПЛАТНЫХ УСЛУГ (РАБОТ) И КОМПЕНСАЦИИ ЗАТРАТ ГОСУДАРСТВА</t>
  </si>
  <si>
    <t>000 1 13 00000 00 0000 000</t>
  </si>
  <si>
    <t xml:space="preserve">  Доходы от оказания платных услуг (работ)</t>
  </si>
  <si>
    <t>000 1 13 01000 00 0000 130</t>
  </si>
  <si>
    <t xml:space="preserve">  Прочие доходы от оказания платных услуг (работ)</t>
  </si>
  <si>
    <t>000 1 13 01990 00 0000 130</t>
  </si>
  <si>
    <t xml:space="preserve">  Прочие доходы от оказания платных услуг (работ) получателями средств бюджетов сельских поселений</t>
  </si>
  <si>
    <t>000 1 13 01995 10 0000 130</t>
  </si>
  <si>
    <t xml:space="preserve">  Доходы от компенсации затрат государства</t>
  </si>
  <si>
    <t>000 1 13 02000 00 0000 130</t>
  </si>
  <si>
    <t xml:space="preserve">  Доходы, поступающие в порядке возмещения расходов, понесенных в связи с эксплуатацией имущества</t>
  </si>
  <si>
    <t>000 1 13 02060 00 0000 130</t>
  </si>
  <si>
    <t xml:space="preserve">  Доходы, поступающие в порядке возмещения расходов, понесенных в связи с эксплуатацией имущества сельских поселений</t>
  </si>
  <si>
    <t>000 1 13 02065 10 0000 130</t>
  </si>
  <si>
    <t xml:space="preserve">  ДОХОДЫ ОТ ПРОДАЖИ МАТЕРИАЛЬНЫХ И НЕМАТЕРИАЛЬНЫХ АКТИВОВ</t>
  </si>
  <si>
    <t>000 1 14 00000 00 0000 000</t>
  </si>
  <si>
    <t xml:space="preserve">  Доходы от продажи квартир</t>
  </si>
  <si>
    <t>000 1 14 01000 00 0000 410</t>
  </si>
  <si>
    <t xml:space="preserve">  Доходы от продажи квартир, находящихся в собственности сельских поселений</t>
  </si>
  <si>
    <t>000 1 14 01050 10 0000 410</t>
  </si>
  <si>
    <t xml:space="preserve">  БЕЗВОЗМЕЗДНЫЕ ПОСТУПЛЕНИЯ</t>
  </si>
  <si>
    <t>000 2 00 00000 00 0000 000</t>
  </si>
  <si>
    <t xml:space="preserve">  БЕЗВОЗМЕЗДНЫЕ ПОСТУПЛЕНИЯ ОТ ДРУГИХ БЮДЖЕТОВ БЮДЖЕТНОЙ СИСТЕМЫ РОССИЙСКОЙ ФЕДЕРАЦИИ</t>
  </si>
  <si>
    <t>000 2 02 00000 00 0000 000</t>
  </si>
  <si>
    <t xml:space="preserve">  Дотации бюджетам бюджетной системы Российской Федерации</t>
  </si>
  <si>
    <t>000 2 02 10000 00 0000 151</t>
  </si>
  <si>
    <t xml:space="preserve">  Дотации на выравнивание бюджетной обеспеченности</t>
  </si>
  <si>
    <t>000 2 02 15001 00 0000 151</t>
  </si>
  <si>
    <t xml:space="preserve">  Дотации бюджетам сельских поселений на выравнивание бюджетной обеспеченности</t>
  </si>
  <si>
    <t>000 2 02 15001 10 0000 151</t>
  </si>
  <si>
    <t xml:space="preserve">  Дотации бюджетам на поддержку мер по обеспечению сбалансированности бюджетов</t>
  </si>
  <si>
    <t>000 2 02 15002 00 0000 151</t>
  </si>
  <si>
    <t xml:space="preserve">  Дотации бюджетам сельских поселений на поддержку мер по обеспечению сбалансированности бюджетов</t>
  </si>
  <si>
    <t>000 2 02 15002 10 0000 151</t>
  </si>
  <si>
    <t xml:space="preserve">  Субсидии бюджетам бюджетной системы Российской Федерации (межбюджетные субсидии)</t>
  </si>
  <si>
    <t>000 2 02 20000 00 0000 151</t>
  </si>
  <si>
    <t xml:space="preserve">  Прочие субсидии</t>
  </si>
  <si>
    <t>000 2 02 29999 00 0000 151</t>
  </si>
  <si>
    <t xml:space="preserve">  Прочие субсидии бюджетам сельских поселений</t>
  </si>
  <si>
    <t>000 2 02 29999 10 0000 151</t>
  </si>
  <si>
    <t xml:space="preserve">  Субвенции бюджетам бюджетной системы Российской Федерации</t>
  </si>
  <si>
    <t>000 2 02 30000 00 0000 151</t>
  </si>
  <si>
    <t xml:space="preserve">  Субвенции бюджетам на осуществление первичного воинского учета на территориях, где отсутствуют военные комиссариаты</t>
  </si>
  <si>
    <t>000 2 02 35118 00 0000 151</t>
  </si>
  <si>
    <t xml:space="preserve">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</si>
  <si>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000 2 02 35118 10 0000 151</t>
  </si>
  <si>
    <t xml:space="preserve">  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</si>
  <si>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000 2 02 35120 00 0000 151</t>
  </si>
  <si>
    <t xml:space="preserve">  Субвенции бюджетам сельских поселений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</si>
  <si>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000 2 02 35120 10 0000 151</t>
  </si>
  <si>
    <t xml:space="preserve">  Иные межбюджетные трансферты</t>
  </si>
  <si>
    <t>000 2 02 40000 00 0000 151</t>
  </si>
  <si>
    <t xml:space="preserve">  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</si>
  <si>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000 2 02 40014 00 0000 151</t>
  </si>
  <si>
    <t xml:space="preserve">  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</si>
  <si>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000 2 02 40014 10 0000 151</t>
  </si>
  <si>
    <t xml:space="preserve">                                              2. Расходы бюджета</t>
  </si>
  <si>
    <t>Код расхода по бюджетной классификации</t>
  </si>
  <si>
    <t>Расходы бюджета - всего</t>
  </si>
  <si>
    <t xml:space="preserve">              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</si>
  <si>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</si>
  <si>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</si>
  <si>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источники внутреннего финансирования бюджета</t>
  </si>
  <si>
    <t>из них:</t>
  </si>
  <si>
    <t>источники внешнего финансирования бюджета</t>
  </si>
  <si>
    <t>Изменение остатков средств</t>
  </si>
  <si>
    <t>000 01 00 00 00 00 0000 000</t>
  </si>
  <si>
    <t>увеличение остатков средств, всего</t>
  </si>
  <si>
    <t>000 01 05 00 00 00 0000 500</t>
  </si>
  <si>
    <t>X</t>
  </si>
  <si>
    <t xml:space="preserve">  Увеличение прочих остатков средств бюджетов</t>
  </si>
  <si>
    <t>000 01 05 02 00 00 0000 500</t>
  </si>
  <si>
    <t xml:space="preserve">  Увеличение прочих остатков денежных средств бюджетов</t>
  </si>
  <si>
    <t>000 01 05 02 01 00 0000 510</t>
  </si>
  <si>
    <t xml:space="preserve">  Увеличение прочих остатков денежных средств бюджетов сельских поселений</t>
  </si>
  <si>
    <t>000 01 05 02 01 10 0000 510</t>
  </si>
  <si>
    <t>уменьшение остатков средств, всего</t>
  </si>
  <si>
    <t>000 01 05 00 00 00 0000 600</t>
  </si>
  <si>
    <t xml:space="preserve">  Уменьшение прочих остатков средств бюджетов</t>
  </si>
  <si>
    <t>000 01 05 02 00 00 0000 600</t>
  </si>
  <si>
    <t xml:space="preserve">  Уменьшение прочих остатков денежных средств бюджетов</t>
  </si>
  <si>
    <t>000 01 05 02 01 00 0000 610</t>
  </si>
  <si>
    <t xml:space="preserve">  Уменьшение прочих остатков денежных средств бюджетов сельских поселений</t>
  </si>
  <si>
    <t>000 01 05 02 01 10 0000 610</t>
  </si>
  <si>
    <t/>
  </si>
  <si>
    <t>Процент исполнения,%</t>
  </si>
  <si>
    <t xml:space="preserve">Обеспечение деятельности Главы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 </t>
  </si>
  <si>
    <t>905 0102 02 1 01 01560 100</t>
  </si>
  <si>
    <t xml:space="preserve">Обеспечение функций администрации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 </t>
  </si>
  <si>
    <t>905 0104 02 1 02 01570 100</t>
  </si>
  <si>
    <t xml:space="preserve">Обеспечение функций администрации Новогоркинского сельского поселения (Закупка товаров, работ и услуг для обеспечения государственных (муниципальных) нужд) </t>
  </si>
  <si>
    <t>905 0104 02 1 02 01570 200</t>
  </si>
  <si>
    <t xml:space="preserve">Обеспечение функций администрации Новогоркинского сельского поселения (Иные бюджетные ассигнования) </t>
  </si>
  <si>
    <t>905 0104 02 1 02 01570 800</t>
  </si>
  <si>
    <t>905 0105 41 9 00 51200 200</t>
  </si>
  <si>
    <t xml:space="preserve">  Проведение технической инвентаризации объектов недвижимости, оценка и оформление в собственность муниципального имущества Новогоркинского сельского поселения  (Закупка товаров, работ и услуг для обеспечения государственных (муниципальных) нужд)</t>
  </si>
  <si>
    <t xml:space="preserve">  Обеспечение принципов прозрачности, открытости и эффективности местного самоуправления (Закупка товаров, работ и услуг для обеспечения государственных (муниципальных) нужд) </t>
  </si>
  <si>
    <t>905 0113 01 0 01 20240 200</t>
  </si>
  <si>
    <t>905 0113 02 2 01 20120 200</t>
  </si>
  <si>
    <t>905 0113 02 4 01 20150 200</t>
  </si>
  <si>
    <t>905 0113 02 4 01 20150 800</t>
  </si>
  <si>
    <t>Обеспечение подготовки, переподготовки, обучение и повышение квалификации муниципальных служащих и специалистов (Закупка товаров, работ и услуг для обеспечения государственных (муниципальных) нужд)</t>
  </si>
  <si>
    <t>905 0113 02 5 01 20160 200</t>
  </si>
  <si>
    <t>Взносы на капитальный ремонт общего имущества в многоквартирных домах, расположенных на территории Новогоркинского сельского поселения (Закупка товаров, работ и услуг для обеспечения государственных (муниципальных) нужд)</t>
  </si>
  <si>
    <t>905 0113 07 0 01 20170 200</t>
  </si>
  <si>
    <t>905 0113 43 9 00 96045 800</t>
  </si>
  <si>
    <t xml:space="preserve">Осуществление первичного воинского учета на территориях, где отсутствуют военные комиссариаты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 </t>
  </si>
  <si>
    <t>905 0203 44 9 00 51180 100</t>
  </si>
  <si>
    <t xml:space="preserve"> Обеспечение мероприятий по пожарной безопасности в населенных пунктах на территории Новогоркинского сельского поселения (Закупка товаров, работ и услуг для обеспечения государственных (муниципальных) нужд) </t>
  </si>
  <si>
    <t>905 0310 03 0 01 20130 200</t>
  </si>
  <si>
    <t xml:space="preserve">Обучение и информирование населения по вопросам пожарной безопасности (Закупка товаров, работ и услуг для государственных (муниципальных) нужд) </t>
  </si>
  <si>
    <t>905 0310 03 0 01 20230 200</t>
  </si>
  <si>
    <t>905 0314 43 9 00 96040 200</t>
  </si>
  <si>
    <t>905 0409 43 9 00 96043 200</t>
  </si>
  <si>
    <t>905 0409 43 9 00 96044 200</t>
  </si>
  <si>
    <t xml:space="preserve"> Выполнение работ по организации освещения населенных пунктов Новогоркинского сельского поселения (Закупка товаров, работ и услуг для государственных (муниципальных) нужд) </t>
  </si>
  <si>
    <t>905 0503 09 1 01 20190 200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</si>
  <si>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государственных (муниципальных) нужд)</t>
  </si>
  <si>
    <t>905 0503 09 2 01 20020 200</t>
  </si>
  <si>
    <t>Ремонт и реконструкция памятников и обелисков участникам ВОВ на территории Новогоркинского сельского поселения (Закупка товаров, работ и услуг для обеспечения государственных (муниципальных) нужд)</t>
  </si>
  <si>
    <t>905 0503 09 3 01 20250 200</t>
  </si>
  <si>
    <t>905 0503 09 3 01 20260 200</t>
  </si>
  <si>
    <t>Услуги по организации мероприятий, связанных с подготовкой к Новогодним праздникам на территории Новогоркинского сельского поселения (Закупка товаров, работ и услуг для обеспечения государственных (муниципальных) нужд)</t>
  </si>
  <si>
    <t>905 0503 09 3 01 20270 200</t>
  </si>
  <si>
    <t>Прочие мероприятия по благоустройству (Закупка товаров, работ и услуг для обеспечения государственных (муниципальных) нужд)</t>
  </si>
  <si>
    <t>905 0503 09 3 01 20281 200</t>
  </si>
  <si>
    <t>905 0503 43 9 00 96042 200</t>
  </si>
  <si>
    <t xml:space="preserve"> Осуществление дополнительного пенсионного обеспечения за выслугу лет муниципальным служащим, лицам, замещавшим выборные муниципальные должности муниципальной службы (Социальное обеспечение и иные выплаты населению) </t>
  </si>
  <si>
    <t>905 1001 02 6 01 40191 300</t>
  </si>
  <si>
    <t xml:space="preserve">Обеспечение мероприятий в сфере культуры, организация культурного досуга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 </t>
  </si>
  <si>
    <t>905 0801 04 1 01 01580 100</t>
  </si>
  <si>
    <t xml:space="preserve">Обеспечение мероприятий в сфере культуры, организация культурного досуга (Закупка товаров, работ и услуг для обеспечения государственных (муниципальных) нужд) </t>
  </si>
  <si>
    <t>905 0801 04 1 01 01580 200</t>
  </si>
  <si>
    <t xml:space="preserve">Обеспечение мероприятий в сфере культуры, организация культурного досуга (Иные бюджетные ассигнования) </t>
  </si>
  <si>
    <t>905 0801 04 1 01 01580 800</t>
  </si>
  <si>
    <t xml:space="preserve">  Софинансирование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 </t>
  </si>
  <si>
    <t>905 0801 04 1 01 80340 100</t>
  </si>
  <si>
    <t xml:space="preserve"> Расходы, связанные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 </t>
  </si>
  <si>
    <t>905 0801 04 1 01 S0340 100</t>
  </si>
  <si>
    <t>Организация и проведение физкультурных мероприятий и массовых спортивных мероприятий (Закупка товаров, работ и услуг для обеспечения государственных (муниципальных) нужд)</t>
  </si>
  <si>
    <t>905 0801 04 2 01 01590 200</t>
  </si>
  <si>
    <t xml:space="preserve">Софинансирование  расходов связанных с поэтапным доведением средней заработной платы работникам культуры (библиотеки) муниципальных учреждений культуры Ивановской области до средней заработной платы в Ивановской области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   </t>
  </si>
  <si>
    <t>905 0801 04 3 01 80340 100</t>
  </si>
  <si>
    <t xml:space="preserve"> Финансовое обеспечение деятельности по библиотечному обслуживанию посетителей библиотек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 </t>
  </si>
  <si>
    <t>905 0801 04 3 01 96021 100</t>
  </si>
  <si>
    <t xml:space="preserve">Финансовое обеспечение деятельности по библиотечному обслуживанию посетителей библиотек (Закупка товаров, работ и услуг для обеспечения государственных (муниципальных) нужд)  </t>
  </si>
  <si>
    <t>905 0801 04 3 01 96021 200</t>
  </si>
  <si>
    <t xml:space="preserve">Расходы, связанные с поэтапным доведением средней заработной платы работникам культуры (библиотеки) муниципальных учреждений культуры Ивановской области до средней заработной платы в Ивановской области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   </t>
  </si>
  <si>
    <t>905 0801 04 3 01 S0340 100</t>
  </si>
  <si>
    <t xml:space="preserve"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 Закупка товаров, работ и услуг для обеспечения государственных (муниципальных) нужд) </t>
  </si>
  <si>
    <t xml:space="preserve"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 Иные бюджетные ассигнования) </t>
  </si>
  <si>
    <t xml:space="preserve">           Приложение № 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проекту решения Совета Новогоркинского сельского поселения Лежневского муниципального района Ивановской области                                   "Об утверждении  отчета об исполнении бюджета Новогоркинского сельского  поселения за 2019 год"                                                                       от "__" _______ 2020 г. №__                                                                                                      </t>
  </si>
  <si>
    <t>ПРОЧИЕ НЕНАЛОГОВЫЕ ДОХОДЫ</t>
  </si>
  <si>
    <t>Прочие неналоговые доходы</t>
  </si>
  <si>
    <t>Прочие неналоговые доходы бюджетов сельских поселений</t>
  </si>
  <si>
    <t>000 1 17 00000 00 0000 000</t>
  </si>
  <si>
    <t>000 1 17 05000 00 0000 180</t>
  </si>
  <si>
    <t>000 1 17 05050 10 0000 180</t>
  </si>
  <si>
    <t xml:space="preserve">  Приложение №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проекту решения Совета Новогоркинского сельского поселения Лежневского муниципального района Ивановской области                                                               "Об утверждении  отчета об исполнении бюджета Новогоркинского сельского  поселения за 2019 год"                                                                                                   от "__" _______ 2020 г. №__ </t>
  </si>
  <si>
    <t>905 0113 02 4 02 20151 200</t>
  </si>
  <si>
    <t>Обеспечение органов местного самоуправления Новогоркинского сельского поселения классифицированными юридическими услугами и правовым консультированием (Закупка товаров, работ и услуг для обеспечения государственных (муниципальных) нужд)</t>
  </si>
  <si>
    <t xml:space="preserve">Исполнение судебных актов по искам к Новогоркинскому сельскому поселению о возмещении вреда, причиненного незаконными действиями (бездействием) органов местного самоуправления Новогоркинского сельского поселения или ихдолжностных лиц, в том числе в результате издания органами местного самоуправления актов, не соответствующих закону или иному нормативному правовому акту, а также судебных актов по иным искам о взыскании денежных средст из бюджета Новогоркинского сельского поселения (Иные бюджетные ассигнования) </t>
  </si>
  <si>
    <t>Расходы на осуществление части полномочий по решению вопросов местного значения в соответствии с заключенными соглашениями на утверждение генеральных планов поселения, правил землепользования и застройки (Закупка товаров, работ и услуг для обеспечения государственных (муниципальных) нужд)</t>
  </si>
  <si>
    <t>905 0113 43 9 00 96047 200</t>
  </si>
  <si>
    <t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нужд)</t>
  </si>
  <si>
    <t>905 0203 44 9 00 51180 200</t>
  </si>
  <si>
    <t>905 0503 43 9 00 96048 200</t>
  </si>
  <si>
    <t>Расходы на осуществление части полномочий по решению вопросов местного значения в соответствии с заключенными соглашениями на обеспечение проживающих в поселении и нуждающихся в жилых помещениях малоимущих граждан жилыми помещениями (Закупка товаров, работ и услуг для обеспечения государственных (муниципальных) нужд)</t>
  </si>
  <si>
    <t>Механический и химический методы ликвидации борщевика на территории Новогоркинского сельского поселения (Закупка товаров, работ и услуг для обеспечения государственных (муниципальных) нужд)</t>
  </si>
  <si>
    <t>905 0503 08 1 01 20410 200</t>
  </si>
  <si>
    <t>Содержание в надлежащем состоянии существующих детских игровых площадок (Закупка товаров, работ и услуг для обеспечения государственных (муниципальных) нужд)</t>
  </si>
  <si>
    <t>905 0503 09 3 01 20261 200</t>
  </si>
  <si>
    <t>Расходы на осуществление части полномочий по решению вопросов местного значения в соответствии с заключенными соглашениями на организацию в границах поселения  водоснабжения населения (Закупка товаров, работ и услуг для обеспечения государственных (муниципальных) нужд)</t>
  </si>
  <si>
    <t>Расходы на осуществление части полномочий по решению вопросов местного значения в соответствии с заключенными соглашениями на содержание мест захоронения (Закупка товаров, работ и услуг для обеспечения государственных (муниципальных) нужд)</t>
  </si>
  <si>
    <t>905 0503 43 9 00 96046 200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</si>
  <si>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 (Закупка товаров, работ и услуг для обеспечения государственных (муниципальных) нужд)</t>
  </si>
  <si>
    <t>Расходы на осуществление мероприятий по обеспечению безопасности людей на водных объектах, охране их жизни и здоровья в границах поселений  (Закупка товаров, работ и услуг для обеспечения государственных (муниципальных) нужд)</t>
  </si>
  <si>
    <t>Расходы на осуществление дорожной деятельности в отношении автомобильных дорог местного значения в границах населенных пунктов поселений (Закупка товаров, работ и услуг для обеспечения государственных (муниципальных) нужд)</t>
  </si>
  <si>
    <t>Расходы на осуществление дорожной деятельности в отношении автомобильных дорог местного значения вне границ населенных пунктов поселений (Закупка товаров, работ и услуг для обеспечения государственных (муниципальных) нужд)</t>
  </si>
  <si>
    <t>Приобретение и установка детской площадки, планировка земельного участка под установку детской площадки (Закупка товаров, работ и услуг для обеспечения государственных (муниципальных) нужд)</t>
  </si>
  <si>
    <t xml:space="preserve">  Приложение № 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проекту решения Совета Новогоркинского сельского поселения Лежневского муниципального района Ивановской области                                                               "Об утверждении  отчета об исполнении бюджета Новогоркинского сельского  поселения за 2019 год"                                                                                                    от "__" _______ 2020 г. №__ </t>
  </si>
</sst>
</file>

<file path=xl/styles.xml><?xml version="1.0" encoding="utf-8"?>
<styleSheet xmlns="http://schemas.openxmlformats.org/spreadsheetml/2006/main">
  <numFmts count="2">
    <numFmt numFmtId="164" formatCode="dd\.mm\.yyyy"/>
    <numFmt numFmtId="165" formatCode="#,##0.00_ ;\-#,##0.00"/>
  </numFmts>
  <fonts count="16">
    <font>
      <sz val="11"/>
      <name val="Calibri"/>
      <family val="2"/>
    </font>
    <font>
      <sz val="11"/>
      <name val="Calibri"/>
      <family val="2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Arial Cyr"/>
    </font>
    <font>
      <sz val="11"/>
      <color rgb="FF000000"/>
      <name val="Calibri"/>
      <scheme val="minor"/>
    </font>
    <font>
      <sz val="8"/>
      <color rgb="FF000000"/>
      <name val="Arial Cyr"/>
    </font>
    <font>
      <sz val="9"/>
      <color rgb="FF000000"/>
      <name val="Arial Cyr"/>
    </font>
    <font>
      <sz val="8"/>
      <color rgb="FF000000"/>
      <name val="Arial"/>
    </font>
    <font>
      <sz val="6"/>
      <color rgb="FF000000"/>
      <name val="Arial Cyr"/>
    </font>
    <font>
      <sz val="10"/>
      <color rgb="FF000000"/>
      <name val="Arial"/>
    </font>
    <font>
      <b/>
      <sz val="11"/>
      <color rgb="FF000000"/>
      <name val="Arial Cyr"/>
    </font>
    <font>
      <b/>
      <sz val="10"/>
      <color rgb="FF000000"/>
      <name val="Arial Cyr"/>
    </font>
    <font>
      <sz val="12"/>
      <color rgb="FF000000"/>
      <name val="Times New Roman"/>
    </font>
    <font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3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</borders>
  <cellStyleXfs count="125">
    <xf numFmtId="0" fontId="0" fillId="0" borderId="0"/>
    <xf numFmtId="0" fontId="1" fillId="0" borderId="0"/>
    <xf numFmtId="0" fontId="1" fillId="0" borderId="0"/>
    <xf numFmtId="0" fontId="4" fillId="0" borderId="1">
      <alignment horizontal="left" wrapText="1"/>
    </xf>
    <xf numFmtId="0" fontId="5" fillId="0" borderId="0"/>
    <xf numFmtId="0" fontId="5" fillId="0" borderId="0"/>
    <xf numFmtId="0" fontId="1" fillId="0" borderId="0"/>
    <xf numFmtId="0" fontId="6" fillId="0" borderId="2">
      <alignment horizontal="left" wrapText="1" indent="2"/>
    </xf>
    <xf numFmtId="49" fontId="6" fillId="0" borderId="0">
      <alignment wrapText="1"/>
    </xf>
    <xf numFmtId="49" fontId="6" fillId="0" borderId="3">
      <alignment horizontal="left"/>
    </xf>
    <xf numFmtId="0" fontId="6" fillId="0" borderId="4">
      <alignment horizontal="center" vertical="center" shrinkToFit="1"/>
    </xf>
    <xf numFmtId="0" fontId="6" fillId="0" borderId="5">
      <alignment horizontal="center" vertical="center" shrinkToFit="1"/>
    </xf>
    <xf numFmtId="49" fontId="6" fillId="0" borderId="0">
      <alignment horizontal="center"/>
    </xf>
    <xf numFmtId="0" fontId="6" fillId="0" borderId="3">
      <alignment horizontal="center" shrinkToFit="1"/>
    </xf>
    <xf numFmtId="49" fontId="6" fillId="0" borderId="6">
      <alignment horizontal="center" vertical="center"/>
    </xf>
    <xf numFmtId="49" fontId="6" fillId="0" borderId="1">
      <alignment horizontal="center" vertical="center"/>
    </xf>
    <xf numFmtId="49" fontId="6" fillId="0" borderId="3">
      <alignment horizontal="center" vertical="center" shrinkToFit="1"/>
    </xf>
    <xf numFmtId="165" fontId="6" fillId="0" borderId="1">
      <alignment horizontal="right" vertical="center" shrinkToFit="1"/>
    </xf>
    <xf numFmtId="4" fontId="6" fillId="0" borderId="1">
      <alignment horizontal="right" shrinkToFit="1"/>
    </xf>
    <xf numFmtId="49" fontId="7" fillId="0" borderId="0"/>
    <xf numFmtId="49" fontId="4" fillId="0" borderId="3">
      <alignment shrinkToFit="1"/>
    </xf>
    <xf numFmtId="49" fontId="6" fillId="0" borderId="3">
      <alignment horizontal="right"/>
    </xf>
    <xf numFmtId="165" fontId="6" fillId="0" borderId="7">
      <alignment horizontal="right" vertical="center" shrinkToFit="1"/>
    </xf>
    <xf numFmtId="4" fontId="6" fillId="0" borderId="7">
      <alignment horizontal="right" shrinkToFit="1"/>
    </xf>
    <xf numFmtId="0" fontId="8" fillId="0" borderId="7">
      <alignment wrapText="1"/>
    </xf>
    <xf numFmtId="0" fontId="8" fillId="0" borderId="7"/>
    <xf numFmtId="49" fontId="6" fillId="0" borderId="7">
      <alignment horizontal="center" shrinkToFit="1"/>
    </xf>
    <xf numFmtId="49" fontId="6" fillId="0" borderId="1">
      <alignment horizontal="center" vertical="center" shrinkToFit="1"/>
    </xf>
    <xf numFmtId="0" fontId="4" fillId="0" borderId="8">
      <alignment horizontal="left"/>
    </xf>
    <xf numFmtId="0" fontId="9" fillId="0" borderId="0">
      <alignment horizontal="center"/>
    </xf>
    <xf numFmtId="0" fontId="4" fillId="0" borderId="0">
      <alignment horizontal="left"/>
    </xf>
    <xf numFmtId="49" fontId="6" fillId="0" borderId="0">
      <alignment horizontal="left"/>
    </xf>
    <xf numFmtId="0" fontId="4" fillId="0" borderId="3"/>
    <xf numFmtId="0" fontId="4" fillId="0" borderId="8"/>
    <xf numFmtId="0" fontId="4" fillId="0" borderId="9">
      <alignment horizontal="left"/>
    </xf>
    <xf numFmtId="0" fontId="4" fillId="0" borderId="0">
      <alignment horizontal="center"/>
    </xf>
    <xf numFmtId="0" fontId="6" fillId="0" borderId="0">
      <alignment horizontal="center"/>
    </xf>
    <xf numFmtId="0" fontId="6" fillId="0" borderId="3">
      <alignment horizontal="center" wrapText="1"/>
    </xf>
    <xf numFmtId="0" fontId="9" fillId="0" borderId="8">
      <alignment horizontal="center"/>
    </xf>
    <xf numFmtId="0" fontId="7" fillId="0" borderId="0">
      <alignment horizontal="left"/>
    </xf>
    <xf numFmtId="0" fontId="6" fillId="0" borderId="9"/>
    <xf numFmtId="0" fontId="9" fillId="0" borderId="0"/>
    <xf numFmtId="49" fontId="4" fillId="0" borderId="0"/>
    <xf numFmtId="49" fontId="4" fillId="0" borderId="9"/>
    <xf numFmtId="49" fontId="9" fillId="0" borderId="0"/>
    <xf numFmtId="0" fontId="4" fillId="0" borderId="1">
      <alignment horizontal="left"/>
    </xf>
    <xf numFmtId="0" fontId="10" fillId="2" borderId="0"/>
    <xf numFmtId="0" fontId="4" fillId="0" borderId="0"/>
    <xf numFmtId="0" fontId="11" fillId="0" borderId="0"/>
    <xf numFmtId="0" fontId="6" fillId="0" borderId="0"/>
    <xf numFmtId="0" fontId="6" fillId="0" borderId="0">
      <alignment horizontal="left"/>
    </xf>
    <xf numFmtId="0" fontId="6" fillId="0" borderId="1">
      <alignment horizontal="center" vertical="top" wrapText="1"/>
    </xf>
    <xf numFmtId="0" fontId="6" fillId="0" borderId="1">
      <alignment horizontal="center" vertical="center"/>
    </xf>
    <xf numFmtId="0" fontId="6" fillId="0" borderId="10">
      <alignment horizontal="left" wrapText="1"/>
    </xf>
    <xf numFmtId="0" fontId="6" fillId="0" borderId="2">
      <alignment horizontal="left" wrapText="1"/>
    </xf>
    <xf numFmtId="0" fontId="6" fillId="0" borderId="11">
      <alignment horizontal="left" wrapText="1" indent="2"/>
    </xf>
    <xf numFmtId="0" fontId="5" fillId="0" borderId="0"/>
    <xf numFmtId="0" fontId="5" fillId="0" borderId="0"/>
    <xf numFmtId="0" fontId="6" fillId="0" borderId="8">
      <alignment horizontal="left"/>
    </xf>
    <xf numFmtId="0" fontId="6" fillId="0" borderId="12">
      <alignment horizontal="center" vertical="center"/>
    </xf>
    <xf numFmtId="49" fontId="6" fillId="0" borderId="4">
      <alignment horizontal="center" wrapText="1"/>
    </xf>
    <xf numFmtId="49" fontId="6" fillId="0" borderId="13">
      <alignment horizontal="center" shrinkToFit="1"/>
    </xf>
    <xf numFmtId="49" fontId="6" fillId="0" borderId="14">
      <alignment horizontal="center" shrinkToFit="1"/>
    </xf>
    <xf numFmtId="0" fontId="10" fillId="0" borderId="0"/>
    <xf numFmtId="0" fontId="12" fillId="0" borderId="0"/>
    <xf numFmtId="49" fontId="6" fillId="0" borderId="6">
      <alignment horizontal="center"/>
    </xf>
    <xf numFmtId="49" fontId="6" fillId="0" borderId="15">
      <alignment horizontal="center"/>
    </xf>
    <xf numFmtId="49" fontId="6" fillId="0" borderId="16">
      <alignment horizontal="center"/>
    </xf>
    <xf numFmtId="49" fontId="6" fillId="0" borderId="0"/>
    <xf numFmtId="0" fontId="6" fillId="0" borderId="3">
      <alignment horizontal="left" wrapText="1"/>
    </xf>
    <xf numFmtId="0" fontId="6" fillId="0" borderId="17">
      <alignment horizontal="left" wrapText="1"/>
    </xf>
    <xf numFmtId="49" fontId="6" fillId="0" borderId="8"/>
    <xf numFmtId="49" fontId="6" fillId="0" borderId="1">
      <alignment horizontal="center" vertical="top" wrapText="1"/>
    </xf>
    <xf numFmtId="49" fontId="6" fillId="0" borderId="12">
      <alignment horizontal="center" vertical="center"/>
    </xf>
    <xf numFmtId="4" fontId="6" fillId="0" borderId="6">
      <alignment horizontal="right" shrinkToFit="1"/>
    </xf>
    <xf numFmtId="4" fontId="6" fillId="0" borderId="15">
      <alignment horizontal="right" shrinkToFit="1"/>
    </xf>
    <xf numFmtId="4" fontId="6" fillId="0" borderId="16">
      <alignment horizontal="right" shrinkToFit="1"/>
    </xf>
    <xf numFmtId="0" fontId="11" fillId="0" borderId="0">
      <alignment horizontal="center"/>
    </xf>
    <xf numFmtId="0" fontId="12" fillId="0" borderId="18"/>
    <xf numFmtId="0" fontId="6" fillId="0" borderId="19">
      <alignment horizontal="right"/>
    </xf>
    <xf numFmtId="49" fontId="6" fillId="0" borderId="19">
      <alignment horizontal="right" vertical="center"/>
    </xf>
    <xf numFmtId="49" fontId="6" fillId="0" borderId="19">
      <alignment horizontal="right"/>
    </xf>
    <xf numFmtId="49" fontId="6" fillId="0" borderId="19"/>
    <xf numFmtId="0" fontId="6" fillId="0" borderId="3">
      <alignment horizontal="center"/>
    </xf>
    <xf numFmtId="0" fontId="6" fillId="0" borderId="12">
      <alignment horizontal="center"/>
    </xf>
    <xf numFmtId="49" fontId="6" fillId="0" borderId="20">
      <alignment horizontal="center"/>
    </xf>
    <xf numFmtId="164" fontId="6" fillId="0" borderId="21">
      <alignment horizontal="center"/>
    </xf>
    <xf numFmtId="49" fontId="6" fillId="0" borderId="21">
      <alignment horizontal="center" vertical="center"/>
    </xf>
    <xf numFmtId="49" fontId="6" fillId="0" borderId="21">
      <alignment horizontal="center"/>
    </xf>
    <xf numFmtId="49" fontId="6" fillId="0" borderId="22">
      <alignment horizontal="center"/>
    </xf>
    <xf numFmtId="0" fontId="11" fillId="0" borderId="3">
      <alignment horizontal="center"/>
    </xf>
    <xf numFmtId="0" fontId="13" fillId="0" borderId="0">
      <alignment horizontal="right"/>
    </xf>
    <xf numFmtId="0" fontId="13" fillId="0" borderId="23">
      <alignment horizontal="right"/>
    </xf>
    <xf numFmtId="0" fontId="13" fillId="0" borderId="24">
      <alignment horizontal="right"/>
    </xf>
    <xf numFmtId="0" fontId="4" fillId="0" borderId="25"/>
    <xf numFmtId="0" fontId="4" fillId="0" borderId="23"/>
    <xf numFmtId="0" fontId="6" fillId="0" borderId="26">
      <alignment horizontal="left" wrapText="1"/>
    </xf>
    <xf numFmtId="0" fontId="6" fillId="0" borderId="7">
      <alignment horizontal="left" wrapText="1"/>
    </xf>
    <xf numFmtId="0" fontId="5" fillId="0" borderId="8"/>
    <xf numFmtId="0" fontId="6" fillId="0" borderId="4">
      <alignment horizontal="center" shrinkToFit="1"/>
    </xf>
    <xf numFmtId="0" fontId="6" fillId="0" borderId="13">
      <alignment horizontal="center" shrinkToFit="1"/>
    </xf>
    <xf numFmtId="49" fontId="6" fillId="0" borderId="14">
      <alignment horizontal="center" wrapText="1"/>
    </xf>
    <xf numFmtId="49" fontId="6" fillId="0" borderId="27">
      <alignment horizontal="center" shrinkToFit="1"/>
    </xf>
    <xf numFmtId="0" fontId="5" fillId="0" borderId="9"/>
    <xf numFmtId="0" fontId="6" fillId="0" borderId="12">
      <alignment horizontal="center" vertical="center" shrinkToFit="1"/>
    </xf>
    <xf numFmtId="49" fontId="6" fillId="0" borderId="16">
      <alignment horizontal="center" wrapText="1"/>
    </xf>
    <xf numFmtId="49" fontId="6" fillId="0" borderId="28">
      <alignment horizontal="center"/>
    </xf>
    <xf numFmtId="49" fontId="6" fillId="0" borderId="12">
      <alignment horizontal="center" vertical="center" shrinkToFit="1"/>
    </xf>
    <xf numFmtId="165" fontId="6" fillId="0" borderId="15">
      <alignment horizontal="right" shrinkToFit="1"/>
    </xf>
    <xf numFmtId="4" fontId="6" fillId="0" borderId="16">
      <alignment horizontal="right" wrapText="1"/>
    </xf>
    <xf numFmtId="4" fontId="6" fillId="0" borderId="28">
      <alignment horizontal="right" shrinkToFit="1"/>
    </xf>
    <xf numFmtId="49" fontId="6" fillId="0" borderId="0">
      <alignment horizontal="right"/>
    </xf>
    <xf numFmtId="4" fontId="6" fillId="0" borderId="29">
      <alignment horizontal="right" shrinkToFit="1"/>
    </xf>
    <xf numFmtId="165" fontId="6" fillId="0" borderId="30">
      <alignment horizontal="right" shrinkToFit="1"/>
    </xf>
    <xf numFmtId="4" fontId="6" fillId="0" borderId="11">
      <alignment horizontal="right" wrapText="1"/>
    </xf>
    <xf numFmtId="49" fontId="6" fillId="0" borderId="31">
      <alignment horizontal="center"/>
    </xf>
    <xf numFmtId="0" fontId="11" fillId="0" borderId="23">
      <alignment horizontal="center"/>
    </xf>
    <xf numFmtId="49" fontId="4" fillId="0" borderId="23"/>
    <xf numFmtId="49" fontId="4" fillId="0" borderId="24"/>
    <xf numFmtId="0" fontId="4" fillId="0" borderId="24">
      <alignment wrapText="1"/>
    </xf>
    <xf numFmtId="0" fontId="4" fillId="0" borderId="24"/>
    <xf numFmtId="0" fontId="6" fillId="0" borderId="0">
      <alignment wrapText="1"/>
    </xf>
    <xf numFmtId="0" fontId="6" fillId="0" borderId="3">
      <alignment horizontal="left"/>
    </xf>
    <xf numFmtId="0" fontId="6" fillId="0" borderId="10">
      <alignment horizontal="left" wrapText="1" indent="2"/>
    </xf>
    <xf numFmtId="0" fontId="6" fillId="0" borderId="32">
      <alignment horizontal="left" wrapText="1"/>
    </xf>
  </cellStyleXfs>
  <cellXfs count="113">
    <xf numFmtId="0" fontId="0" fillId="0" borderId="0" xfId="0"/>
    <xf numFmtId="0" fontId="0" fillId="0" borderId="0" xfId="0" applyProtection="1">
      <protection locked="0"/>
    </xf>
    <xf numFmtId="0" fontId="4" fillId="0" borderId="0" xfId="47" applyNumberFormat="1" applyProtection="1"/>
    <xf numFmtId="0" fontId="11" fillId="0" borderId="0" xfId="77" applyNumberFormat="1" applyProtection="1">
      <alignment horizontal="center"/>
    </xf>
    <xf numFmtId="0" fontId="13" fillId="0" borderId="0" xfId="91" applyNumberFormat="1" applyProtection="1">
      <alignment horizontal="right"/>
    </xf>
    <xf numFmtId="0" fontId="13" fillId="0" borderId="23" xfId="92" applyNumberFormat="1" applyProtection="1">
      <alignment horizontal="right"/>
    </xf>
    <xf numFmtId="0" fontId="6" fillId="0" borderId="0" xfId="49" applyNumberFormat="1" applyProtection="1"/>
    <xf numFmtId="0" fontId="13" fillId="0" borderId="24" xfId="93" applyNumberFormat="1" applyProtection="1">
      <alignment horizontal="right"/>
    </xf>
    <xf numFmtId="0" fontId="5" fillId="0" borderId="0" xfId="56" applyNumberFormat="1" applyProtection="1"/>
    <xf numFmtId="0" fontId="6" fillId="0" borderId="0" xfId="50" applyNumberFormat="1" applyProtection="1">
      <alignment horizontal="left"/>
    </xf>
    <xf numFmtId="0" fontId="11" fillId="0" borderId="3" xfId="90" applyNumberFormat="1" applyProtection="1">
      <alignment horizontal="center"/>
    </xf>
    <xf numFmtId="0" fontId="4" fillId="0" borderId="25" xfId="94" applyNumberFormat="1" applyProtection="1"/>
    <xf numFmtId="0" fontId="4" fillId="0" borderId="23" xfId="95" applyNumberFormat="1" applyProtection="1"/>
    <xf numFmtId="0" fontId="6" fillId="0" borderId="1" xfId="52" applyNumberFormat="1" applyProtection="1">
      <alignment horizontal="center" vertical="center"/>
    </xf>
    <xf numFmtId="0" fontId="6" fillId="0" borderId="12" xfId="59" applyNumberFormat="1" applyProtection="1">
      <alignment horizontal="center" vertical="center"/>
    </xf>
    <xf numFmtId="49" fontId="6" fillId="0" borderId="12" xfId="73" applyProtection="1">
      <alignment horizontal="center" vertical="center"/>
    </xf>
    <xf numFmtId="0" fontId="6" fillId="0" borderId="10" xfId="53" applyNumberFormat="1" applyProtection="1">
      <alignment horizontal="left" wrapText="1"/>
    </xf>
    <xf numFmtId="49" fontId="6" fillId="0" borderId="6" xfId="65" applyProtection="1">
      <alignment horizontal="center"/>
    </xf>
    <xf numFmtId="4" fontId="6" fillId="0" borderId="6" xfId="74" applyProtection="1">
      <alignment horizontal="right" shrinkToFit="1"/>
    </xf>
    <xf numFmtId="0" fontId="6" fillId="0" borderId="11" xfId="55" applyNumberFormat="1" applyProtection="1">
      <alignment horizontal="left" wrapText="1" indent="2"/>
    </xf>
    <xf numFmtId="49" fontId="6" fillId="0" borderId="16" xfId="67" applyProtection="1">
      <alignment horizontal="center"/>
    </xf>
    <xf numFmtId="4" fontId="6" fillId="0" borderId="16" xfId="76" applyProtection="1">
      <alignment horizontal="right" shrinkToFit="1"/>
    </xf>
    <xf numFmtId="0" fontId="11" fillId="0" borderId="23" xfId="116" applyNumberFormat="1" applyProtection="1">
      <alignment horizontal="center"/>
    </xf>
    <xf numFmtId="0" fontId="6" fillId="0" borderId="12" xfId="104" applyNumberFormat="1" applyProtection="1">
      <alignment horizontal="center" vertical="center" shrinkToFit="1"/>
    </xf>
    <xf numFmtId="49" fontId="6" fillId="0" borderId="12" xfId="107" applyProtection="1">
      <alignment horizontal="center" vertical="center" shrinkToFit="1"/>
    </xf>
    <xf numFmtId="49" fontId="4" fillId="0" borderId="23" xfId="117" applyProtection="1"/>
    <xf numFmtId="4" fontId="6" fillId="0" borderId="29" xfId="112" applyProtection="1">
      <alignment horizontal="right" shrinkToFit="1"/>
    </xf>
    <xf numFmtId="49" fontId="4" fillId="0" borderId="24" xfId="118" applyProtection="1"/>
    <xf numFmtId="0" fontId="6" fillId="0" borderId="26" xfId="96" applyNumberFormat="1" applyProtection="1">
      <alignment horizontal="left" wrapText="1"/>
    </xf>
    <xf numFmtId="4" fontId="6" fillId="0" borderId="16" xfId="109" applyProtection="1">
      <alignment horizontal="right" wrapText="1"/>
    </xf>
    <xf numFmtId="0" fontId="4" fillId="0" borderId="24" xfId="119" applyNumberFormat="1" applyProtection="1">
      <alignment wrapText="1"/>
    </xf>
    <xf numFmtId="0" fontId="6" fillId="0" borderId="7" xfId="97" applyNumberFormat="1" applyProtection="1">
      <alignment horizontal="left" wrapText="1"/>
    </xf>
    <xf numFmtId="0" fontId="5" fillId="0" borderId="9" xfId="103" applyNumberFormat="1" applyProtection="1"/>
    <xf numFmtId="49" fontId="6" fillId="0" borderId="0" xfId="12" applyProtection="1">
      <alignment horizontal="center"/>
    </xf>
    <xf numFmtId="0" fontId="6" fillId="0" borderId="3" xfId="122" applyNumberFormat="1" applyProtection="1">
      <alignment horizontal="left"/>
    </xf>
    <xf numFmtId="49" fontId="6" fillId="0" borderId="3" xfId="9" applyProtection="1">
      <alignment horizontal="left"/>
    </xf>
    <xf numFmtId="0" fontId="6" fillId="0" borderId="3" xfId="13" applyNumberFormat="1" applyProtection="1">
      <alignment horizontal="center" shrinkToFit="1"/>
    </xf>
    <xf numFmtId="49" fontId="6" fillId="0" borderId="3" xfId="16" applyProtection="1">
      <alignment horizontal="center" vertical="center" shrinkToFit="1"/>
    </xf>
    <xf numFmtId="49" fontId="4" fillId="0" borderId="3" xfId="20" applyProtection="1">
      <alignment shrinkToFit="1"/>
    </xf>
    <xf numFmtId="49" fontId="6" fillId="0" borderId="3" xfId="21" applyProtection="1">
      <alignment horizontal="right"/>
    </xf>
    <xf numFmtId="0" fontId="6" fillId="0" borderId="4" xfId="10" applyNumberFormat="1" applyProtection="1">
      <alignment horizontal="center" vertical="center" shrinkToFit="1"/>
    </xf>
    <xf numFmtId="49" fontId="6" fillId="0" borderId="6" xfId="14" applyProtection="1">
      <alignment horizontal="center" vertical="center"/>
    </xf>
    <xf numFmtId="0" fontId="6" fillId="0" borderId="10" xfId="123" applyNumberFormat="1" applyProtection="1">
      <alignment horizontal="left" wrapText="1" indent="2"/>
    </xf>
    <xf numFmtId="0" fontId="6" fillId="0" borderId="5" xfId="11" applyNumberFormat="1" applyProtection="1">
      <alignment horizontal="center" vertical="center" shrinkToFit="1"/>
    </xf>
    <xf numFmtId="49" fontId="6" fillId="0" borderId="1" xfId="15" applyProtection="1">
      <alignment horizontal="center" vertical="center"/>
    </xf>
    <xf numFmtId="165" fontId="6" fillId="0" borderId="1" xfId="17" applyProtection="1">
      <alignment horizontal="right" vertical="center" shrinkToFit="1"/>
    </xf>
    <xf numFmtId="165" fontId="6" fillId="0" borderId="7" xfId="22" applyProtection="1">
      <alignment horizontal="right" vertical="center" shrinkToFit="1"/>
    </xf>
    <xf numFmtId="0" fontId="6" fillId="0" borderId="32" xfId="124" applyNumberFormat="1" applyProtection="1">
      <alignment horizontal="left" wrapText="1"/>
    </xf>
    <xf numFmtId="4" fontId="6" fillId="0" borderId="1" xfId="18" applyProtection="1">
      <alignment horizontal="right" shrinkToFit="1"/>
    </xf>
    <xf numFmtId="4" fontId="6" fillId="0" borderId="7" xfId="23" applyProtection="1">
      <alignment horizontal="right" shrinkToFit="1"/>
    </xf>
    <xf numFmtId="0" fontId="6" fillId="0" borderId="2" xfId="7" applyNumberFormat="1" applyProtection="1">
      <alignment horizontal="left" wrapText="1" indent="2"/>
    </xf>
    <xf numFmtId="0" fontId="8" fillId="0" borderId="7" xfId="24" applyNumberFormat="1" applyProtection="1">
      <alignment wrapText="1"/>
    </xf>
    <xf numFmtId="0" fontId="8" fillId="0" borderId="7" xfId="25" applyNumberFormat="1" applyProtection="1"/>
    <xf numFmtId="49" fontId="6" fillId="0" borderId="7" xfId="26" applyProtection="1">
      <alignment horizontal="center" shrinkToFit="1"/>
    </xf>
    <xf numFmtId="49" fontId="6" fillId="0" borderId="1" xfId="27" applyProtection="1">
      <alignment horizontal="center" vertical="center" shrinkToFit="1"/>
    </xf>
    <xf numFmtId="0" fontId="4" fillId="0" borderId="8" xfId="28" applyNumberFormat="1" applyProtection="1">
      <alignment horizontal="left"/>
    </xf>
    <xf numFmtId="0" fontId="4" fillId="0" borderId="9" xfId="34" applyNumberFormat="1" applyProtection="1">
      <alignment horizontal="left"/>
    </xf>
    <xf numFmtId="0" fontId="6" fillId="0" borderId="9" xfId="40" applyNumberFormat="1" applyProtection="1"/>
    <xf numFmtId="49" fontId="4" fillId="0" borderId="9" xfId="43" applyProtection="1"/>
    <xf numFmtId="49" fontId="6" fillId="0" borderId="0" xfId="31" applyProtection="1">
      <alignment horizontal="left"/>
    </xf>
    <xf numFmtId="49" fontId="4" fillId="0" borderId="0" xfId="42" applyProtection="1"/>
    <xf numFmtId="0" fontId="9" fillId="0" borderId="0" xfId="29" applyNumberFormat="1" applyProtection="1">
      <alignment horizontal="center"/>
    </xf>
    <xf numFmtId="0" fontId="9" fillId="0" borderId="0" xfId="41" applyNumberFormat="1" applyProtection="1"/>
    <xf numFmtId="49" fontId="9" fillId="0" borderId="0" xfId="44" applyProtection="1"/>
    <xf numFmtId="0" fontId="4" fillId="0" borderId="0" xfId="30" applyNumberFormat="1" applyProtection="1">
      <alignment horizontal="left"/>
    </xf>
    <xf numFmtId="0" fontId="4" fillId="0" borderId="0" xfId="35" applyNumberFormat="1" applyProtection="1">
      <alignment horizontal="center"/>
    </xf>
    <xf numFmtId="0" fontId="7" fillId="0" borderId="0" xfId="39" applyNumberFormat="1" applyProtection="1">
      <alignment horizontal="left"/>
    </xf>
    <xf numFmtId="0" fontId="6" fillId="0" borderId="0" xfId="36" applyNumberFormat="1" applyProtection="1">
      <alignment horizontal="center"/>
    </xf>
    <xf numFmtId="0" fontId="4" fillId="0" borderId="3" xfId="32" applyNumberFormat="1" applyProtection="1"/>
    <xf numFmtId="0" fontId="4" fillId="0" borderId="8" xfId="33" applyNumberFormat="1" applyProtection="1"/>
    <xf numFmtId="49" fontId="6" fillId="0" borderId="35" xfId="65" applyBorder="1" applyProtection="1">
      <alignment horizontal="center"/>
    </xf>
    <xf numFmtId="49" fontId="6" fillId="0" borderId="36" xfId="105" applyBorder="1" applyProtection="1">
      <alignment horizontal="center" wrapText="1"/>
    </xf>
    <xf numFmtId="0" fontId="6" fillId="0" borderId="15" xfId="52" applyNumberFormat="1" applyBorder="1" applyProtection="1">
      <alignment horizontal="center" vertical="center"/>
    </xf>
    <xf numFmtId="0" fontId="5" fillId="0" borderId="0" xfId="98" applyNumberFormat="1" applyBorder="1" applyProtection="1"/>
    <xf numFmtId="0" fontId="6" fillId="0" borderId="34" xfId="53" applyNumberFormat="1" applyBorder="1" applyProtection="1">
      <alignment horizontal="left" wrapText="1"/>
    </xf>
    <xf numFmtId="0" fontId="14" fillId="0" borderId="34" xfId="0" applyFont="1" applyBorder="1" applyAlignment="1">
      <alignment wrapText="1"/>
    </xf>
    <xf numFmtId="0" fontId="6" fillId="0" borderId="34" xfId="96" applyNumberFormat="1" applyBorder="1" applyProtection="1">
      <alignment horizontal="left" wrapText="1"/>
    </xf>
    <xf numFmtId="0" fontId="4" fillId="0" borderId="0" xfId="119" applyNumberFormat="1" applyBorder="1" applyProtection="1">
      <alignment wrapText="1"/>
    </xf>
    <xf numFmtId="0" fontId="14" fillId="0" borderId="37" xfId="0" applyFont="1" applyBorder="1" applyAlignment="1">
      <alignment wrapText="1"/>
    </xf>
    <xf numFmtId="49" fontId="6" fillId="0" borderId="18" xfId="105" applyBorder="1" applyProtection="1">
      <alignment horizontal="center" wrapText="1"/>
    </xf>
    <xf numFmtId="4" fontId="6" fillId="0" borderId="33" xfId="109" applyBorder="1" applyProtection="1">
      <alignment horizontal="right" wrapText="1"/>
    </xf>
    <xf numFmtId="4" fontId="6" fillId="0" borderId="38" xfId="112" applyBorder="1" applyProtection="1">
      <alignment horizontal="right" shrinkToFit="1"/>
    </xf>
    <xf numFmtId="49" fontId="6" fillId="0" borderId="34" xfId="105" applyBorder="1" applyProtection="1">
      <alignment horizontal="center" wrapText="1"/>
    </xf>
    <xf numFmtId="4" fontId="6" fillId="0" borderId="34" xfId="109" applyBorder="1" applyProtection="1">
      <alignment horizontal="right" wrapText="1"/>
    </xf>
    <xf numFmtId="4" fontId="6" fillId="0" borderId="34" xfId="112" applyBorder="1" applyProtection="1">
      <alignment horizontal="right" shrinkToFit="1"/>
    </xf>
    <xf numFmtId="4" fontId="6" fillId="0" borderId="36" xfId="109" applyBorder="1" applyProtection="1">
      <alignment horizontal="right" wrapText="1"/>
    </xf>
    <xf numFmtId="0" fontId="15" fillId="0" borderId="34" xfId="0" applyFont="1" applyBorder="1" applyAlignment="1">
      <alignment wrapText="1"/>
    </xf>
    <xf numFmtId="49" fontId="6" fillId="0" borderId="1" xfId="72" applyProtection="1">
      <alignment horizontal="center" vertical="top" wrapText="1"/>
    </xf>
    <xf numFmtId="49" fontId="6" fillId="0" borderId="1" xfId="72" applyProtection="1">
      <alignment horizontal="center" vertical="top" wrapText="1"/>
      <protection locked="0"/>
    </xf>
    <xf numFmtId="0" fontId="6" fillId="0" borderId="1" xfId="51" applyNumberFormat="1" applyProtection="1">
      <alignment horizontal="center" vertical="top" wrapText="1"/>
    </xf>
    <xf numFmtId="0" fontId="6" fillId="0" borderId="1" xfId="51" applyProtection="1">
      <alignment horizontal="center" vertical="top" wrapText="1"/>
      <protection locked="0"/>
    </xf>
    <xf numFmtId="0" fontId="2" fillId="0" borderId="0" xfId="47" applyNumberFormat="1" applyFont="1" applyBorder="1" applyAlignment="1" applyProtection="1">
      <alignment horizontal="right" wrapText="1"/>
    </xf>
    <xf numFmtId="0" fontId="3" fillId="0" borderId="0" xfId="0" applyFont="1" applyBorder="1" applyAlignment="1">
      <alignment horizontal="right" wrapText="1"/>
    </xf>
    <xf numFmtId="0" fontId="3" fillId="0" borderId="0" xfId="0" applyFont="1" applyAlignment="1">
      <alignment horizontal="right" wrapText="1"/>
    </xf>
    <xf numFmtId="0" fontId="6" fillId="0" borderId="15" xfId="51" applyNumberFormat="1" applyBorder="1" applyProtection="1">
      <alignment horizontal="center" vertical="top" wrapText="1"/>
    </xf>
    <xf numFmtId="0" fontId="6" fillId="0" borderId="33" xfId="51" applyNumberFormat="1" applyBorder="1" applyProtection="1">
      <alignment horizontal="center" vertical="top" wrapText="1"/>
    </xf>
    <xf numFmtId="0" fontId="6" fillId="0" borderId="16" xfId="51" applyNumberFormat="1" applyBorder="1" applyProtection="1">
      <alignment horizontal="center" vertical="top" wrapText="1"/>
    </xf>
    <xf numFmtId="0" fontId="11" fillId="0" borderId="3" xfId="90" applyNumberFormat="1" applyProtection="1">
      <alignment horizontal="center"/>
    </xf>
    <xf numFmtId="0" fontId="11" fillId="0" borderId="3" xfId="90" applyProtection="1">
      <alignment horizontal="center"/>
      <protection locked="0"/>
    </xf>
    <xf numFmtId="0" fontId="11" fillId="0" borderId="0" xfId="77" applyNumberFormat="1" applyProtection="1">
      <alignment horizontal="center"/>
    </xf>
    <xf numFmtId="0" fontId="11" fillId="0" borderId="0" xfId="77" applyProtection="1">
      <alignment horizontal="center"/>
      <protection locked="0"/>
    </xf>
    <xf numFmtId="0" fontId="2" fillId="0" borderId="0" xfId="77" applyNumberFormat="1" applyFont="1" applyBorder="1" applyAlignment="1" applyProtection="1">
      <alignment horizontal="right" wrapText="1"/>
    </xf>
    <xf numFmtId="0" fontId="2" fillId="0" borderId="0" xfId="77" applyFont="1" applyBorder="1" applyAlignment="1" applyProtection="1">
      <alignment horizontal="right" wrapText="1"/>
      <protection locked="0"/>
    </xf>
    <xf numFmtId="0" fontId="2" fillId="0" borderId="0" xfId="121" applyNumberFormat="1" applyFont="1" applyBorder="1" applyAlignment="1" applyProtection="1">
      <alignment horizontal="right" wrapText="1"/>
    </xf>
    <xf numFmtId="0" fontId="3" fillId="0" borderId="0" xfId="0" applyFont="1" applyBorder="1" applyAlignment="1">
      <alignment horizontal="right"/>
    </xf>
    <xf numFmtId="0" fontId="4" fillId="0" borderId="1" xfId="3" applyNumberFormat="1" applyProtection="1">
      <alignment horizontal="left" wrapText="1"/>
    </xf>
    <xf numFmtId="0" fontId="4" fillId="0" borderId="1" xfId="3" applyProtection="1">
      <alignment horizontal="left" wrapText="1"/>
      <protection locked="0"/>
    </xf>
    <xf numFmtId="0" fontId="6" fillId="0" borderId="0" xfId="37" applyNumberFormat="1" applyBorder="1" applyProtection="1">
      <alignment horizontal="center" wrapText="1"/>
    </xf>
    <xf numFmtId="0" fontId="6" fillId="0" borderId="0" xfId="37" applyBorder="1" applyProtection="1">
      <alignment horizontal="center" wrapText="1"/>
      <protection locked="0"/>
    </xf>
    <xf numFmtId="0" fontId="9" fillId="0" borderId="0" xfId="38" applyNumberFormat="1" applyBorder="1" applyProtection="1">
      <alignment horizontal="center"/>
    </xf>
    <xf numFmtId="0" fontId="9" fillId="0" borderId="0" xfId="38" applyBorder="1" applyProtection="1">
      <alignment horizontal="center"/>
      <protection locked="0"/>
    </xf>
    <xf numFmtId="0" fontId="6" fillId="0" borderId="0" xfId="83" applyNumberFormat="1" applyBorder="1" applyProtection="1">
      <alignment horizontal="center"/>
    </xf>
    <xf numFmtId="0" fontId="6" fillId="0" borderId="0" xfId="83" applyBorder="1" applyProtection="1">
      <alignment horizontal="center"/>
      <protection locked="0"/>
    </xf>
  </cellXfs>
  <cellStyles count="125">
    <cellStyle name="br" xfId="1"/>
    <cellStyle name="col" xfId="2"/>
    <cellStyle name="st123" xfId="3"/>
    <cellStyle name="style0" xfId="4"/>
    <cellStyle name="td" xfId="5"/>
    <cellStyle name="tr" xfId="6"/>
    <cellStyle name="xl100" xfId="7"/>
    <cellStyle name="xl101" xfId="8"/>
    <cellStyle name="xl102" xfId="9"/>
    <cellStyle name="xl103" xfId="10"/>
    <cellStyle name="xl104" xfId="11"/>
    <cellStyle name="xl105" xfId="12"/>
    <cellStyle name="xl106" xfId="13"/>
    <cellStyle name="xl107" xfId="14"/>
    <cellStyle name="xl108" xfId="15"/>
    <cellStyle name="xl109" xfId="16"/>
    <cellStyle name="xl110" xfId="17"/>
    <cellStyle name="xl111" xfId="18"/>
    <cellStyle name="xl112" xfId="19"/>
    <cellStyle name="xl113" xfId="20"/>
    <cellStyle name="xl114" xfId="21"/>
    <cellStyle name="xl115" xfId="22"/>
    <cellStyle name="xl116" xfId="23"/>
    <cellStyle name="xl117" xfId="24"/>
    <cellStyle name="xl118" xfId="25"/>
    <cellStyle name="xl119" xfId="26"/>
    <cellStyle name="xl120" xfId="27"/>
    <cellStyle name="xl121" xfId="28"/>
    <cellStyle name="xl122" xfId="29"/>
    <cellStyle name="xl123" xfId="30"/>
    <cellStyle name="xl124" xfId="31"/>
    <cellStyle name="xl125" xfId="32"/>
    <cellStyle name="xl126" xfId="33"/>
    <cellStyle name="xl127" xfId="34"/>
    <cellStyle name="xl128" xfId="35"/>
    <cellStyle name="xl129" xfId="36"/>
    <cellStyle name="xl130" xfId="37"/>
    <cellStyle name="xl131" xfId="38"/>
    <cellStyle name="xl132" xfId="39"/>
    <cellStyle name="xl133" xfId="40"/>
    <cellStyle name="xl134" xfId="41"/>
    <cellStyle name="xl135" xfId="42"/>
    <cellStyle name="xl136" xfId="43"/>
    <cellStyle name="xl137" xfId="44"/>
    <cellStyle name="xl138" xfId="45"/>
    <cellStyle name="xl21" xfId="46"/>
    <cellStyle name="xl22" xfId="47"/>
    <cellStyle name="xl23" xfId="48"/>
    <cellStyle name="xl24" xfId="49"/>
    <cellStyle name="xl25" xfId="50"/>
    <cellStyle name="xl26" xfId="51"/>
    <cellStyle name="xl27" xfId="52"/>
    <cellStyle name="xl28" xfId="53"/>
    <cellStyle name="xl29" xfId="54"/>
    <cellStyle name="xl30" xfId="55"/>
    <cellStyle name="xl31" xfId="56"/>
    <cellStyle name="xl32" xfId="57"/>
    <cellStyle name="xl33" xfId="58"/>
    <cellStyle name="xl34" xfId="59"/>
    <cellStyle name="xl35" xfId="60"/>
    <cellStyle name="xl36" xfId="61"/>
    <cellStyle name="xl37" xfId="62"/>
    <cellStyle name="xl38" xfId="63"/>
    <cellStyle name="xl39" xfId="64"/>
    <cellStyle name="xl40" xfId="65"/>
    <cellStyle name="xl41" xfId="66"/>
    <cellStyle name="xl42" xfId="67"/>
    <cellStyle name="xl43" xfId="68"/>
    <cellStyle name="xl44" xfId="69"/>
    <cellStyle name="xl45" xfId="70"/>
    <cellStyle name="xl46" xfId="71"/>
    <cellStyle name="xl47" xfId="72"/>
    <cellStyle name="xl48" xfId="73"/>
    <cellStyle name="xl49" xfId="74"/>
    <cellStyle name="xl50" xfId="75"/>
    <cellStyle name="xl51" xfId="76"/>
    <cellStyle name="xl52" xfId="77"/>
    <cellStyle name="xl53" xfId="78"/>
    <cellStyle name="xl54" xfId="79"/>
    <cellStyle name="xl55" xfId="80"/>
    <cellStyle name="xl56" xfId="81"/>
    <cellStyle name="xl57" xfId="82"/>
    <cellStyle name="xl58" xfId="83"/>
    <cellStyle name="xl59" xfId="84"/>
    <cellStyle name="xl60" xfId="85"/>
    <cellStyle name="xl61" xfId="86"/>
    <cellStyle name="xl62" xfId="87"/>
    <cellStyle name="xl63" xfId="88"/>
    <cellStyle name="xl64" xfId="89"/>
    <cellStyle name="xl65" xfId="90"/>
    <cellStyle name="xl66" xfId="91"/>
    <cellStyle name="xl67" xfId="92"/>
    <cellStyle name="xl68" xfId="93"/>
    <cellStyle name="xl69" xfId="94"/>
    <cellStyle name="xl70" xfId="95"/>
    <cellStyle name="xl71" xfId="96"/>
    <cellStyle name="xl72" xfId="97"/>
    <cellStyle name="xl73" xfId="98"/>
    <cellStyle name="xl74" xfId="99"/>
    <cellStyle name="xl75" xfId="100"/>
    <cellStyle name="xl76" xfId="101"/>
    <cellStyle name="xl77" xfId="102"/>
    <cellStyle name="xl78" xfId="103"/>
    <cellStyle name="xl79" xfId="104"/>
    <cellStyle name="xl80" xfId="105"/>
    <cellStyle name="xl81" xfId="106"/>
    <cellStyle name="xl82" xfId="107"/>
    <cellStyle name="xl83" xfId="108"/>
    <cellStyle name="xl84" xfId="109"/>
    <cellStyle name="xl85" xfId="110"/>
    <cellStyle name="xl86" xfId="111"/>
    <cellStyle name="xl87" xfId="112"/>
    <cellStyle name="xl88" xfId="113"/>
    <cellStyle name="xl89" xfId="114"/>
    <cellStyle name="xl90" xfId="115"/>
    <cellStyle name="xl91" xfId="116"/>
    <cellStyle name="xl92" xfId="117"/>
    <cellStyle name="xl93" xfId="118"/>
    <cellStyle name="xl94" xfId="119"/>
    <cellStyle name="xl95" xfId="120"/>
    <cellStyle name="xl96" xfId="121"/>
    <cellStyle name="xl97" xfId="122"/>
    <cellStyle name="xl98" xfId="123"/>
    <cellStyle name="xl99" xfId="12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69"/>
  <sheetViews>
    <sheetView workbookViewId="0">
      <selection activeCell="D21" sqref="D21"/>
    </sheetView>
  </sheetViews>
  <sheetFormatPr defaultRowHeight="15"/>
  <cols>
    <col min="1" max="1" width="50.7109375" style="1" customWidth="1"/>
    <col min="2" max="2" width="24" style="1" customWidth="1"/>
    <col min="3" max="5" width="19.85546875" style="1" customWidth="1"/>
    <col min="6" max="6" width="9.140625" style="1" hidden="1" customWidth="1"/>
    <col min="7" max="16384" width="9.140625" style="1"/>
  </cols>
  <sheetData>
    <row r="1" spans="1:6" ht="12" customHeight="1">
      <c r="A1" s="91" t="s">
        <v>207</v>
      </c>
      <c r="B1" s="92"/>
      <c r="C1" s="92"/>
      <c r="D1" s="92"/>
      <c r="E1" s="92"/>
      <c r="F1" s="2"/>
    </row>
    <row r="2" spans="1:6" ht="9.75" customHeight="1">
      <c r="A2" s="92"/>
      <c r="B2" s="93"/>
      <c r="C2" s="93"/>
      <c r="D2" s="93"/>
      <c r="E2" s="93"/>
      <c r="F2" s="4"/>
    </row>
    <row r="3" spans="1:6" ht="13.5" hidden="1" customHeight="1">
      <c r="A3" s="92"/>
      <c r="B3" s="93"/>
      <c r="C3" s="93"/>
      <c r="D3" s="93"/>
      <c r="E3" s="93"/>
      <c r="F3" s="5"/>
    </row>
    <row r="4" spans="1:6" ht="0.75" hidden="1" customHeight="1">
      <c r="A4" s="92"/>
      <c r="B4" s="93"/>
      <c r="C4" s="93"/>
      <c r="D4" s="93"/>
      <c r="E4" s="93"/>
      <c r="F4" s="7"/>
    </row>
    <row r="5" spans="1:6" ht="13.5" hidden="1" customHeight="1">
      <c r="A5" s="92"/>
      <c r="B5" s="93"/>
      <c r="C5" s="93"/>
      <c r="D5" s="93"/>
      <c r="E5" s="93"/>
      <c r="F5" s="7"/>
    </row>
    <row r="6" spans="1:6" ht="13.5" hidden="1" customHeight="1">
      <c r="A6" s="92"/>
      <c r="B6" s="93"/>
      <c r="C6" s="93"/>
      <c r="D6" s="93"/>
      <c r="E6" s="93"/>
      <c r="F6" s="7"/>
    </row>
    <row r="7" spans="1:6" ht="22.5" hidden="1" customHeight="1">
      <c r="A7" s="92"/>
      <c r="B7" s="93"/>
      <c r="C7" s="93"/>
      <c r="D7" s="93"/>
      <c r="E7" s="93"/>
      <c r="F7" s="7"/>
    </row>
    <row r="8" spans="1:6" ht="15.75" hidden="1" customHeight="1">
      <c r="A8" s="92"/>
      <c r="B8" s="93"/>
      <c r="C8" s="93"/>
      <c r="D8" s="93"/>
      <c r="E8" s="93"/>
      <c r="F8" s="7"/>
    </row>
    <row r="9" spans="1:6" ht="13.5" hidden="1" customHeight="1">
      <c r="A9" s="92"/>
      <c r="B9" s="93"/>
      <c r="C9" s="93"/>
      <c r="D9" s="93"/>
      <c r="E9" s="93"/>
      <c r="F9" s="7"/>
    </row>
    <row r="10" spans="1:6" ht="38.25" customHeight="1">
      <c r="A10" s="92"/>
      <c r="B10" s="92"/>
      <c r="C10" s="92"/>
      <c r="D10" s="92"/>
      <c r="E10" s="92"/>
      <c r="F10" s="7"/>
    </row>
    <row r="11" spans="1:6" ht="19.5" customHeight="1">
      <c r="A11" s="97" t="s">
        <v>0</v>
      </c>
      <c r="B11" s="98"/>
      <c r="C11" s="98"/>
      <c r="D11" s="98"/>
      <c r="E11" s="98"/>
      <c r="F11" s="10"/>
    </row>
    <row r="12" spans="1:6" ht="12.95" customHeight="1">
      <c r="A12" s="89" t="s">
        <v>1</v>
      </c>
      <c r="B12" s="94" t="s">
        <v>3</v>
      </c>
      <c r="C12" s="87" t="s">
        <v>4</v>
      </c>
      <c r="D12" s="87" t="s">
        <v>5</v>
      </c>
      <c r="E12" s="89" t="s">
        <v>141</v>
      </c>
      <c r="F12" s="11"/>
    </row>
    <row r="13" spans="1:6" ht="12" customHeight="1">
      <c r="A13" s="90"/>
      <c r="B13" s="95"/>
      <c r="C13" s="88"/>
      <c r="D13" s="88"/>
      <c r="E13" s="90"/>
      <c r="F13" s="12"/>
    </row>
    <row r="14" spans="1:6" ht="14.25" customHeight="1">
      <c r="A14" s="90"/>
      <c r="B14" s="96"/>
      <c r="C14" s="88"/>
      <c r="D14" s="88"/>
      <c r="E14" s="90"/>
      <c r="F14" s="12"/>
    </row>
    <row r="15" spans="1:6" ht="14.25" customHeight="1" thickBot="1">
      <c r="A15" s="13">
        <v>1</v>
      </c>
      <c r="B15" s="14">
        <v>3</v>
      </c>
      <c r="C15" s="15" t="s">
        <v>7</v>
      </c>
      <c r="D15" s="15" t="s">
        <v>8</v>
      </c>
      <c r="E15" s="15" t="s">
        <v>9</v>
      </c>
      <c r="F15" s="12"/>
    </row>
    <row r="16" spans="1:6" ht="17.25" customHeight="1" thickBot="1">
      <c r="A16" s="16" t="s">
        <v>10</v>
      </c>
      <c r="B16" s="17" t="s">
        <v>11</v>
      </c>
      <c r="C16" s="18">
        <f>C17+C51</f>
        <v>14474513.700000001</v>
      </c>
      <c r="D16" s="18">
        <f>D17+D51</f>
        <v>12892971.279999999</v>
      </c>
      <c r="E16" s="18">
        <f>D16/C16*100</f>
        <v>89.073605837272439</v>
      </c>
      <c r="F16" s="12"/>
    </row>
    <row r="17" spans="1:6" ht="15.75" thickBot="1">
      <c r="A17" s="19" t="s">
        <v>13</v>
      </c>
      <c r="B17" s="20" t="s">
        <v>14</v>
      </c>
      <c r="C17" s="21">
        <f>C18+C23+C31+C38+C45+C48</f>
        <v>2900539.15</v>
      </c>
      <c r="D17" s="21">
        <f>D18+D23+D31+D38+D45+D48</f>
        <v>1757467.9400000002</v>
      </c>
      <c r="E17" s="18">
        <f t="shared" ref="E17:E68" si="0">D17/C17*100</f>
        <v>60.591078041473779</v>
      </c>
      <c r="F17" s="12"/>
    </row>
    <row r="18" spans="1:6" ht="15.75" thickBot="1">
      <c r="A18" s="19" t="s">
        <v>15</v>
      </c>
      <c r="B18" s="20" t="s">
        <v>16</v>
      </c>
      <c r="C18" s="21">
        <f>C19</f>
        <v>304520</v>
      </c>
      <c r="D18" s="21">
        <f>D19</f>
        <v>306897.45999999996</v>
      </c>
      <c r="E18" s="18">
        <f>D18/C18*100</f>
        <v>100.78072376198605</v>
      </c>
      <c r="F18" s="12"/>
    </row>
    <row r="19" spans="1:6" ht="15.75" thickBot="1">
      <c r="A19" s="19" t="s">
        <v>17</v>
      </c>
      <c r="B19" s="20" t="s">
        <v>18</v>
      </c>
      <c r="C19" s="21">
        <f>C20+C21+C22</f>
        <v>304520</v>
      </c>
      <c r="D19" s="21">
        <f>D20+D21+D22</f>
        <v>306897.45999999996</v>
      </c>
      <c r="E19" s="18">
        <f t="shared" si="0"/>
        <v>100.78072376198605</v>
      </c>
      <c r="F19" s="12"/>
    </row>
    <row r="20" spans="1:6" ht="57.75" thickBot="1">
      <c r="A20" s="19" t="s">
        <v>19</v>
      </c>
      <c r="B20" s="20" t="s">
        <v>20</v>
      </c>
      <c r="C20" s="21">
        <v>297328</v>
      </c>
      <c r="D20" s="21">
        <v>300059.19</v>
      </c>
      <c r="E20" s="18">
        <f t="shared" si="0"/>
        <v>100.91857813593069</v>
      </c>
      <c r="F20" s="12"/>
    </row>
    <row r="21" spans="1:6" ht="91.5" thickBot="1">
      <c r="A21" s="19" t="s">
        <v>21</v>
      </c>
      <c r="B21" s="20" t="s">
        <v>22</v>
      </c>
      <c r="C21" s="21">
        <v>565</v>
      </c>
      <c r="D21" s="21">
        <v>537.04999999999995</v>
      </c>
      <c r="E21" s="18">
        <f t="shared" si="0"/>
        <v>95.053097345132727</v>
      </c>
      <c r="F21" s="12"/>
    </row>
    <row r="22" spans="1:6" ht="35.25" thickBot="1">
      <c r="A22" s="19" t="s">
        <v>23</v>
      </c>
      <c r="B22" s="20" t="s">
        <v>24</v>
      </c>
      <c r="C22" s="21">
        <v>6627</v>
      </c>
      <c r="D22" s="21">
        <v>6301.22</v>
      </c>
      <c r="E22" s="18">
        <f t="shared" si="0"/>
        <v>95.084050098083608</v>
      </c>
      <c r="F22" s="12"/>
    </row>
    <row r="23" spans="1:6" ht="15.75" thickBot="1">
      <c r="A23" s="19" t="s">
        <v>26</v>
      </c>
      <c r="B23" s="20" t="s">
        <v>27</v>
      </c>
      <c r="C23" s="21">
        <f>C24+C26</f>
        <v>1212800</v>
      </c>
      <c r="D23" s="21">
        <f>D24+D26</f>
        <v>1175611.3</v>
      </c>
      <c r="E23" s="18">
        <f t="shared" si="0"/>
        <v>96.933649406332449</v>
      </c>
      <c r="F23" s="12"/>
    </row>
    <row r="24" spans="1:6" ht="15.75" thickBot="1">
      <c r="A24" s="19" t="s">
        <v>28</v>
      </c>
      <c r="B24" s="20" t="s">
        <v>29</v>
      </c>
      <c r="C24" s="21">
        <v>432000</v>
      </c>
      <c r="D24" s="21">
        <v>414047.69</v>
      </c>
      <c r="E24" s="18">
        <f t="shared" si="0"/>
        <v>95.844372685185192</v>
      </c>
      <c r="F24" s="12"/>
    </row>
    <row r="25" spans="1:6" ht="35.25" thickBot="1">
      <c r="A25" s="19" t="s">
        <v>30</v>
      </c>
      <c r="B25" s="20" t="s">
        <v>31</v>
      </c>
      <c r="C25" s="21">
        <v>432000</v>
      </c>
      <c r="D25" s="21">
        <v>414047.69</v>
      </c>
      <c r="E25" s="18">
        <f t="shared" si="0"/>
        <v>95.844372685185192</v>
      </c>
      <c r="F25" s="12"/>
    </row>
    <row r="26" spans="1:6" ht="15.75" thickBot="1">
      <c r="A26" s="19" t="s">
        <v>32</v>
      </c>
      <c r="B26" s="20" t="s">
        <v>33</v>
      </c>
      <c r="C26" s="21">
        <f>C27+C29</f>
        <v>780800</v>
      </c>
      <c r="D26" s="21">
        <f>D27+D29</f>
        <v>761563.61</v>
      </c>
      <c r="E26" s="18">
        <f t="shared" si="0"/>
        <v>97.536323002049173</v>
      </c>
      <c r="F26" s="12"/>
    </row>
    <row r="27" spans="1:6" ht="15.75" thickBot="1">
      <c r="A27" s="19" t="s">
        <v>34</v>
      </c>
      <c r="B27" s="20" t="s">
        <v>35</v>
      </c>
      <c r="C27" s="21">
        <v>194800</v>
      </c>
      <c r="D27" s="21">
        <v>185099.6</v>
      </c>
      <c r="E27" s="18">
        <f t="shared" si="0"/>
        <v>95.020328542094461</v>
      </c>
      <c r="F27" s="12"/>
    </row>
    <row r="28" spans="1:6" ht="24" thickBot="1">
      <c r="A28" s="19" t="s">
        <v>36</v>
      </c>
      <c r="B28" s="20" t="s">
        <v>37</v>
      </c>
      <c r="C28" s="21">
        <v>194800</v>
      </c>
      <c r="D28" s="21">
        <v>185099.6</v>
      </c>
      <c r="E28" s="18">
        <f t="shared" si="0"/>
        <v>95.020328542094461</v>
      </c>
      <c r="F28" s="12"/>
    </row>
    <row r="29" spans="1:6" ht="15.75" thickBot="1">
      <c r="A29" s="19" t="s">
        <v>38</v>
      </c>
      <c r="B29" s="20" t="s">
        <v>39</v>
      </c>
      <c r="C29" s="21">
        <v>586000</v>
      </c>
      <c r="D29" s="21">
        <v>576464.01</v>
      </c>
      <c r="E29" s="18">
        <f t="shared" si="0"/>
        <v>98.372697952218431</v>
      </c>
      <c r="F29" s="12"/>
    </row>
    <row r="30" spans="1:6" ht="24" thickBot="1">
      <c r="A30" s="19" t="s">
        <v>40</v>
      </c>
      <c r="B30" s="20" t="s">
        <v>41</v>
      </c>
      <c r="C30" s="21">
        <v>586000</v>
      </c>
      <c r="D30" s="21">
        <v>576464.01</v>
      </c>
      <c r="E30" s="18">
        <f t="shared" si="0"/>
        <v>98.372697952218431</v>
      </c>
      <c r="F30" s="12"/>
    </row>
    <row r="31" spans="1:6" ht="35.25" thickBot="1">
      <c r="A31" s="19" t="s">
        <v>42</v>
      </c>
      <c r="B31" s="20" t="s">
        <v>43</v>
      </c>
      <c r="C31" s="21">
        <f>C32+C35</f>
        <v>886819.15</v>
      </c>
      <c r="D31" s="21">
        <f>D32+D35</f>
        <v>178574.58</v>
      </c>
      <c r="E31" s="18">
        <f t="shared" si="0"/>
        <v>20.136527272781603</v>
      </c>
      <c r="F31" s="12"/>
    </row>
    <row r="32" spans="1:6" ht="69" thickBot="1">
      <c r="A32" s="19" t="s">
        <v>44</v>
      </c>
      <c r="B32" s="20" t="s">
        <v>45</v>
      </c>
      <c r="C32" s="21">
        <v>597015</v>
      </c>
      <c r="D32" s="21">
        <v>178574.58</v>
      </c>
      <c r="E32" s="18">
        <f t="shared" si="0"/>
        <v>29.911238411095198</v>
      </c>
      <c r="F32" s="12"/>
    </row>
    <row r="33" spans="1:6" ht="69" thickBot="1">
      <c r="A33" s="19" t="s">
        <v>46</v>
      </c>
      <c r="B33" s="20" t="s">
        <v>47</v>
      </c>
      <c r="C33" s="21">
        <v>597015</v>
      </c>
      <c r="D33" s="21">
        <v>178574.58</v>
      </c>
      <c r="E33" s="18">
        <f t="shared" si="0"/>
        <v>29.911238411095198</v>
      </c>
      <c r="F33" s="12"/>
    </row>
    <row r="34" spans="1:6" ht="57.75" thickBot="1">
      <c r="A34" s="19" t="s">
        <v>48</v>
      </c>
      <c r="B34" s="20" t="s">
        <v>49</v>
      </c>
      <c r="C34" s="21">
        <v>597015</v>
      </c>
      <c r="D34" s="21">
        <v>178574.58</v>
      </c>
      <c r="E34" s="18">
        <f t="shared" si="0"/>
        <v>29.911238411095198</v>
      </c>
      <c r="F34" s="12"/>
    </row>
    <row r="35" spans="1:6" ht="69" thickBot="1">
      <c r="A35" s="19" t="s">
        <v>50</v>
      </c>
      <c r="B35" s="20" t="s">
        <v>51</v>
      </c>
      <c r="C35" s="21">
        <v>289804.15000000002</v>
      </c>
      <c r="D35" s="21">
        <v>0</v>
      </c>
      <c r="E35" s="18">
        <f t="shared" si="0"/>
        <v>0</v>
      </c>
      <c r="F35" s="12"/>
    </row>
    <row r="36" spans="1:6" ht="69" thickBot="1">
      <c r="A36" s="19" t="s">
        <v>52</v>
      </c>
      <c r="B36" s="20" t="s">
        <v>53</v>
      </c>
      <c r="C36" s="21">
        <v>289804.15000000002</v>
      </c>
      <c r="D36" s="21">
        <v>0</v>
      </c>
      <c r="E36" s="18">
        <f t="shared" si="0"/>
        <v>0</v>
      </c>
      <c r="F36" s="12"/>
    </row>
    <row r="37" spans="1:6" ht="69" thickBot="1">
      <c r="A37" s="19" t="s">
        <v>54</v>
      </c>
      <c r="B37" s="20" t="s">
        <v>55</v>
      </c>
      <c r="C37" s="21">
        <v>289804.15000000002</v>
      </c>
      <c r="D37" s="21">
        <v>0</v>
      </c>
      <c r="E37" s="18">
        <f t="shared" si="0"/>
        <v>0</v>
      </c>
      <c r="F37" s="12"/>
    </row>
    <row r="38" spans="1:6" ht="24" thickBot="1">
      <c r="A38" s="19" t="s">
        <v>56</v>
      </c>
      <c r="B38" s="20" t="s">
        <v>57</v>
      </c>
      <c r="C38" s="21">
        <f>C39+C42</f>
        <v>45000</v>
      </c>
      <c r="D38" s="21">
        <f>D39+D42</f>
        <v>43984.6</v>
      </c>
      <c r="E38" s="18">
        <f t="shared" si="0"/>
        <v>97.743555555555545</v>
      </c>
      <c r="F38" s="12"/>
    </row>
    <row r="39" spans="1:6" ht="15.75" thickBot="1">
      <c r="A39" s="19" t="s">
        <v>58</v>
      </c>
      <c r="B39" s="20" t="s">
        <v>59</v>
      </c>
      <c r="C39" s="21">
        <v>18000</v>
      </c>
      <c r="D39" s="21">
        <v>17500</v>
      </c>
      <c r="E39" s="18">
        <f t="shared" si="0"/>
        <v>97.222222222222214</v>
      </c>
      <c r="F39" s="12"/>
    </row>
    <row r="40" spans="1:6" ht="15.75" thickBot="1">
      <c r="A40" s="19" t="s">
        <v>60</v>
      </c>
      <c r="B40" s="20" t="s">
        <v>61</v>
      </c>
      <c r="C40" s="21">
        <v>18000</v>
      </c>
      <c r="D40" s="21">
        <v>17500</v>
      </c>
      <c r="E40" s="18">
        <f t="shared" si="0"/>
        <v>97.222222222222214</v>
      </c>
      <c r="F40" s="12"/>
    </row>
    <row r="41" spans="1:6" ht="24" thickBot="1">
      <c r="A41" s="19" t="s">
        <v>62</v>
      </c>
      <c r="B41" s="20" t="s">
        <v>63</v>
      </c>
      <c r="C41" s="21">
        <v>18000</v>
      </c>
      <c r="D41" s="21">
        <v>17500</v>
      </c>
      <c r="E41" s="18">
        <f t="shared" si="0"/>
        <v>97.222222222222214</v>
      </c>
      <c r="F41" s="12"/>
    </row>
    <row r="42" spans="1:6" ht="15.75" thickBot="1">
      <c r="A42" s="19" t="s">
        <v>64</v>
      </c>
      <c r="B42" s="20" t="s">
        <v>65</v>
      </c>
      <c r="C42" s="21">
        <v>27000</v>
      </c>
      <c r="D42" s="21">
        <v>26484.6</v>
      </c>
      <c r="E42" s="18">
        <f t="shared" si="0"/>
        <v>98.091111111111104</v>
      </c>
      <c r="F42" s="12"/>
    </row>
    <row r="43" spans="1:6" ht="24" thickBot="1">
      <c r="A43" s="19" t="s">
        <v>66</v>
      </c>
      <c r="B43" s="20" t="s">
        <v>67</v>
      </c>
      <c r="C43" s="21">
        <v>27000</v>
      </c>
      <c r="D43" s="21">
        <v>26484.6</v>
      </c>
      <c r="E43" s="18">
        <f t="shared" si="0"/>
        <v>98.091111111111104</v>
      </c>
      <c r="F43" s="12"/>
    </row>
    <row r="44" spans="1:6" ht="35.25" thickBot="1">
      <c r="A44" s="19" t="s">
        <v>68</v>
      </c>
      <c r="B44" s="20" t="s">
        <v>69</v>
      </c>
      <c r="C44" s="21">
        <v>27000</v>
      </c>
      <c r="D44" s="21">
        <v>26484.6</v>
      </c>
      <c r="E44" s="18">
        <f t="shared" si="0"/>
        <v>98.091111111111104</v>
      </c>
      <c r="F44" s="12"/>
    </row>
    <row r="45" spans="1:6" ht="24" thickBot="1">
      <c r="A45" s="19" t="s">
        <v>70</v>
      </c>
      <c r="B45" s="20" t="s">
        <v>71</v>
      </c>
      <c r="C45" s="21">
        <v>449000</v>
      </c>
      <c r="D45" s="21">
        <v>50000</v>
      </c>
      <c r="E45" s="18">
        <f t="shared" si="0"/>
        <v>11.1358574610245</v>
      </c>
      <c r="F45" s="12"/>
    </row>
    <row r="46" spans="1:6" ht="15.75" thickBot="1">
      <c r="A46" s="19" t="s">
        <v>72</v>
      </c>
      <c r="B46" s="20" t="s">
        <v>73</v>
      </c>
      <c r="C46" s="21">
        <v>449000</v>
      </c>
      <c r="D46" s="21">
        <v>50000</v>
      </c>
      <c r="E46" s="18">
        <f t="shared" si="0"/>
        <v>11.1358574610245</v>
      </c>
      <c r="F46" s="12"/>
    </row>
    <row r="47" spans="1:6" ht="24" thickBot="1">
      <c r="A47" s="19" t="s">
        <v>74</v>
      </c>
      <c r="B47" s="20" t="s">
        <v>75</v>
      </c>
      <c r="C47" s="21">
        <v>449000</v>
      </c>
      <c r="D47" s="21">
        <v>50000</v>
      </c>
      <c r="E47" s="18">
        <f t="shared" si="0"/>
        <v>11.1358574610245</v>
      </c>
      <c r="F47" s="12"/>
    </row>
    <row r="48" spans="1:6" ht="15.75" thickBot="1">
      <c r="A48" s="19" t="s">
        <v>208</v>
      </c>
      <c r="B48" s="20" t="s">
        <v>211</v>
      </c>
      <c r="C48" s="21">
        <v>2400</v>
      </c>
      <c r="D48" s="21">
        <v>2400</v>
      </c>
      <c r="E48" s="18">
        <f t="shared" si="0"/>
        <v>100</v>
      </c>
      <c r="F48" s="12"/>
    </row>
    <row r="49" spans="1:6" ht="15.75" thickBot="1">
      <c r="A49" s="19" t="s">
        <v>209</v>
      </c>
      <c r="B49" s="20" t="s">
        <v>212</v>
      </c>
      <c r="C49" s="21">
        <v>2400</v>
      </c>
      <c r="D49" s="21">
        <v>2400</v>
      </c>
      <c r="E49" s="18">
        <f t="shared" si="0"/>
        <v>100</v>
      </c>
      <c r="F49" s="12"/>
    </row>
    <row r="50" spans="1:6" ht="15.75" thickBot="1">
      <c r="A50" s="19" t="s">
        <v>210</v>
      </c>
      <c r="B50" s="20" t="s">
        <v>213</v>
      </c>
      <c r="C50" s="21">
        <v>2400</v>
      </c>
      <c r="D50" s="21">
        <v>2400</v>
      </c>
      <c r="E50" s="18">
        <f t="shared" si="0"/>
        <v>100</v>
      </c>
      <c r="F50" s="12"/>
    </row>
    <row r="51" spans="1:6" ht="15.75" thickBot="1">
      <c r="A51" s="19" t="s">
        <v>76</v>
      </c>
      <c r="B51" s="20" t="s">
        <v>77</v>
      </c>
      <c r="C51" s="21">
        <f>C52</f>
        <v>11573974.550000001</v>
      </c>
      <c r="D51" s="21">
        <f>D52</f>
        <v>11135503.34</v>
      </c>
      <c r="E51" s="18">
        <f t="shared" si="0"/>
        <v>96.211576169398086</v>
      </c>
      <c r="F51" s="12"/>
    </row>
    <row r="52" spans="1:6" ht="24" thickBot="1">
      <c r="A52" s="19" t="s">
        <v>78</v>
      </c>
      <c r="B52" s="20" t="s">
        <v>79</v>
      </c>
      <c r="C52" s="21">
        <f>C53+C58+C61+C66</f>
        <v>11573974.550000001</v>
      </c>
      <c r="D52" s="21">
        <f>D53+D58+D61+D66</f>
        <v>11135503.34</v>
      </c>
      <c r="E52" s="18">
        <f t="shared" si="0"/>
        <v>96.211576169398086</v>
      </c>
      <c r="F52" s="12"/>
    </row>
    <row r="53" spans="1:6" ht="24" thickBot="1">
      <c r="A53" s="19" t="s">
        <v>80</v>
      </c>
      <c r="B53" s="20" t="s">
        <v>81</v>
      </c>
      <c r="C53" s="21">
        <f>C54+C56</f>
        <v>8231680</v>
      </c>
      <c r="D53" s="21">
        <f>D54+D56</f>
        <v>8231680</v>
      </c>
      <c r="E53" s="18">
        <f t="shared" si="0"/>
        <v>100</v>
      </c>
      <c r="F53" s="12"/>
    </row>
    <row r="54" spans="1:6" ht="15.75" thickBot="1">
      <c r="A54" s="19" t="s">
        <v>82</v>
      </c>
      <c r="B54" s="20" t="s">
        <v>83</v>
      </c>
      <c r="C54" s="21">
        <v>8188600</v>
      </c>
      <c r="D54" s="21">
        <v>8188600</v>
      </c>
      <c r="E54" s="18">
        <f t="shared" si="0"/>
        <v>100</v>
      </c>
      <c r="F54" s="12"/>
    </row>
    <row r="55" spans="1:6" ht="24" thickBot="1">
      <c r="A55" s="19" t="s">
        <v>84</v>
      </c>
      <c r="B55" s="20" t="s">
        <v>85</v>
      </c>
      <c r="C55" s="21">
        <v>8188600</v>
      </c>
      <c r="D55" s="21">
        <v>8188600</v>
      </c>
      <c r="E55" s="18">
        <f t="shared" si="0"/>
        <v>100</v>
      </c>
      <c r="F55" s="12"/>
    </row>
    <row r="56" spans="1:6" ht="24" thickBot="1">
      <c r="A56" s="19" t="s">
        <v>86</v>
      </c>
      <c r="B56" s="20" t="s">
        <v>87</v>
      </c>
      <c r="C56" s="21">
        <v>43080</v>
      </c>
      <c r="D56" s="21">
        <v>43080</v>
      </c>
      <c r="E56" s="18">
        <f t="shared" si="0"/>
        <v>100</v>
      </c>
      <c r="F56" s="12"/>
    </row>
    <row r="57" spans="1:6" ht="24" thickBot="1">
      <c r="A57" s="19" t="s">
        <v>88</v>
      </c>
      <c r="B57" s="20" t="s">
        <v>89</v>
      </c>
      <c r="C57" s="21">
        <v>43080</v>
      </c>
      <c r="D57" s="21">
        <v>43080</v>
      </c>
      <c r="E57" s="18">
        <f t="shared" si="0"/>
        <v>100</v>
      </c>
      <c r="F57" s="12"/>
    </row>
    <row r="58" spans="1:6" ht="24" thickBot="1">
      <c r="A58" s="19" t="s">
        <v>90</v>
      </c>
      <c r="B58" s="20" t="s">
        <v>91</v>
      </c>
      <c r="C58" s="21">
        <v>406245</v>
      </c>
      <c r="D58" s="21">
        <v>406245</v>
      </c>
      <c r="E58" s="18">
        <f t="shared" si="0"/>
        <v>100</v>
      </c>
      <c r="F58" s="12"/>
    </row>
    <row r="59" spans="1:6" ht="15.75" thickBot="1">
      <c r="A59" s="19" t="s">
        <v>92</v>
      </c>
      <c r="B59" s="20" t="s">
        <v>93</v>
      </c>
      <c r="C59" s="21">
        <v>406245</v>
      </c>
      <c r="D59" s="21">
        <v>406245</v>
      </c>
      <c r="E59" s="18">
        <f t="shared" si="0"/>
        <v>100</v>
      </c>
      <c r="F59" s="12"/>
    </row>
    <row r="60" spans="1:6" ht="15.75" thickBot="1">
      <c r="A60" s="19" t="s">
        <v>94</v>
      </c>
      <c r="B60" s="20" t="s">
        <v>95</v>
      </c>
      <c r="C60" s="21">
        <v>406245</v>
      </c>
      <c r="D60" s="21">
        <v>406245</v>
      </c>
      <c r="E60" s="18">
        <f t="shared" si="0"/>
        <v>100</v>
      </c>
      <c r="F60" s="12"/>
    </row>
    <row r="61" spans="1:6" ht="24" thickBot="1">
      <c r="A61" s="19" t="s">
        <v>96</v>
      </c>
      <c r="B61" s="20" t="s">
        <v>97</v>
      </c>
      <c r="C61" s="21">
        <f>C62+C64</f>
        <v>200826.6</v>
      </c>
      <c r="D61" s="21">
        <f>D62+D64</f>
        <v>200550</v>
      </c>
      <c r="E61" s="18">
        <f t="shared" si="0"/>
        <v>99.862269241226016</v>
      </c>
      <c r="F61" s="12"/>
    </row>
    <row r="62" spans="1:6" ht="35.25" thickBot="1">
      <c r="A62" s="19" t="s">
        <v>98</v>
      </c>
      <c r="B62" s="20" t="s">
        <v>99</v>
      </c>
      <c r="C62" s="21">
        <v>200550</v>
      </c>
      <c r="D62" s="21">
        <v>200550</v>
      </c>
      <c r="E62" s="18">
        <f t="shared" si="0"/>
        <v>100</v>
      </c>
      <c r="F62" s="12"/>
    </row>
    <row r="63" spans="1:6" ht="35.25" thickBot="1">
      <c r="A63" s="19" t="s">
        <v>100</v>
      </c>
      <c r="B63" s="20" t="s">
        <v>101</v>
      </c>
      <c r="C63" s="21">
        <v>200550</v>
      </c>
      <c r="D63" s="21">
        <v>200550</v>
      </c>
      <c r="E63" s="18">
        <f t="shared" si="0"/>
        <v>100</v>
      </c>
      <c r="F63" s="12"/>
    </row>
    <row r="64" spans="1:6" ht="46.5" thickBot="1">
      <c r="A64" s="19" t="s">
        <v>102</v>
      </c>
      <c r="B64" s="20" t="s">
        <v>103</v>
      </c>
      <c r="C64" s="21">
        <v>276.60000000000002</v>
      </c>
      <c r="D64" s="21">
        <v>0</v>
      </c>
      <c r="E64" s="18">
        <f t="shared" si="0"/>
        <v>0</v>
      </c>
      <c r="F64" s="12"/>
    </row>
    <row r="65" spans="1:6" ht="46.5" thickBot="1">
      <c r="A65" s="19" t="s">
        <v>104</v>
      </c>
      <c r="B65" s="20" t="s">
        <v>105</v>
      </c>
      <c r="C65" s="21">
        <v>276.60000000000002</v>
      </c>
      <c r="D65" s="21">
        <v>0</v>
      </c>
      <c r="E65" s="18">
        <f t="shared" si="0"/>
        <v>0</v>
      </c>
      <c r="F65" s="12"/>
    </row>
    <row r="66" spans="1:6" ht="15.75" thickBot="1">
      <c r="A66" s="19" t="s">
        <v>106</v>
      </c>
      <c r="B66" s="20" t="s">
        <v>107</v>
      </c>
      <c r="C66" s="21">
        <v>2735222.95</v>
      </c>
      <c r="D66" s="21">
        <v>2297028.34</v>
      </c>
      <c r="E66" s="18">
        <f t="shared" si="0"/>
        <v>83.97956517584791</v>
      </c>
      <c r="F66" s="12"/>
    </row>
    <row r="67" spans="1:6" ht="46.5" thickBot="1">
      <c r="A67" s="19" t="s">
        <v>108</v>
      </c>
      <c r="B67" s="20" t="s">
        <v>109</v>
      </c>
      <c r="C67" s="21">
        <v>2735222.95</v>
      </c>
      <c r="D67" s="21">
        <v>2297028.34</v>
      </c>
      <c r="E67" s="18">
        <f t="shared" si="0"/>
        <v>83.97956517584791</v>
      </c>
      <c r="F67" s="12"/>
    </row>
    <row r="68" spans="1:6" ht="57">
      <c r="A68" s="19" t="s">
        <v>110</v>
      </c>
      <c r="B68" s="20" t="s">
        <v>111</v>
      </c>
      <c r="C68" s="21">
        <v>2735222.95</v>
      </c>
      <c r="D68" s="21">
        <v>2297028.34</v>
      </c>
      <c r="E68" s="18">
        <f t="shared" si="0"/>
        <v>83.97956517584791</v>
      </c>
      <c r="F68" s="12"/>
    </row>
    <row r="69" spans="1:6" ht="15" customHeight="1">
      <c r="A69" s="8"/>
      <c r="B69" s="8"/>
      <c r="C69" s="8"/>
      <c r="D69" s="8"/>
      <c r="E69" s="8"/>
      <c r="F69" s="8"/>
    </row>
  </sheetData>
  <mergeCells count="7">
    <mergeCell ref="D12:D14"/>
    <mergeCell ref="E12:E14"/>
    <mergeCell ref="A1:E10"/>
    <mergeCell ref="A12:A14"/>
    <mergeCell ref="B12:B14"/>
    <mergeCell ref="C12:C14"/>
    <mergeCell ref="A11:E11"/>
  </mergeCells>
  <phoneticPr fontId="0" type="noConversion"/>
  <pageMargins left="0.39374999999999999" right="0.39374999999999999" top="0.39374999999999999" bottom="0.39374999999999999" header="0.51180550000000002" footer="0.51180550000000002"/>
  <pageSetup paperSize="9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1"/>
  <sheetViews>
    <sheetView workbookViewId="0">
      <selection activeCell="A51" sqref="A51"/>
    </sheetView>
  </sheetViews>
  <sheetFormatPr defaultRowHeight="15"/>
  <cols>
    <col min="1" max="1" width="50.7109375" style="1" customWidth="1"/>
    <col min="2" max="2" width="26.85546875" style="1" customWidth="1"/>
    <col min="3" max="5" width="19.85546875" style="1" customWidth="1"/>
    <col min="6" max="6" width="9.140625" style="1" hidden="1" customWidth="1"/>
    <col min="7" max="16384" width="9.140625" style="1"/>
  </cols>
  <sheetData>
    <row r="1" spans="1:6" ht="63" customHeight="1">
      <c r="A1" s="101" t="s">
        <v>214</v>
      </c>
      <c r="B1" s="102"/>
      <c r="C1" s="102"/>
      <c r="D1" s="102"/>
      <c r="E1" s="92"/>
      <c r="F1" s="3"/>
    </row>
    <row r="2" spans="1:6" ht="14.1" customHeight="1">
      <c r="A2" s="99" t="s">
        <v>112</v>
      </c>
      <c r="B2" s="100"/>
      <c r="C2" s="100"/>
      <c r="D2" s="100"/>
      <c r="E2" s="10"/>
      <c r="F2" s="3"/>
    </row>
    <row r="3" spans="1:6" ht="12" customHeight="1">
      <c r="A3" s="89" t="s">
        <v>1</v>
      </c>
      <c r="B3" s="89" t="s">
        <v>113</v>
      </c>
      <c r="C3" s="87" t="s">
        <v>4</v>
      </c>
      <c r="D3" s="87" t="s">
        <v>5</v>
      </c>
      <c r="E3" s="89" t="s">
        <v>141</v>
      </c>
      <c r="F3" s="22"/>
    </row>
    <row r="4" spans="1:6" ht="12" customHeight="1">
      <c r="A4" s="90"/>
      <c r="B4" s="90"/>
      <c r="C4" s="88"/>
      <c r="D4" s="88"/>
      <c r="E4" s="90"/>
      <c r="F4" s="22"/>
    </row>
    <row r="5" spans="1:6" ht="11.1" customHeight="1">
      <c r="A5" s="90"/>
      <c r="B5" s="90"/>
      <c r="C5" s="88"/>
      <c r="D5" s="88"/>
      <c r="E5" s="90"/>
      <c r="F5" s="22"/>
    </row>
    <row r="6" spans="1:6" ht="12" customHeight="1" thickBot="1">
      <c r="A6" s="72">
        <v>1</v>
      </c>
      <c r="B6" s="23">
        <v>3</v>
      </c>
      <c r="C6" s="24" t="s">
        <v>7</v>
      </c>
      <c r="D6" s="24" t="s">
        <v>8</v>
      </c>
      <c r="E6" s="24" t="s">
        <v>9</v>
      </c>
      <c r="F6" s="25"/>
    </row>
    <row r="7" spans="1:6" ht="16.5" customHeight="1" thickBot="1">
      <c r="A7" s="74" t="s">
        <v>114</v>
      </c>
      <c r="B7" s="70" t="s">
        <v>11</v>
      </c>
      <c r="C7" s="18">
        <f>SUM(C8:C50)</f>
        <v>15357530.5</v>
      </c>
      <c r="D7" s="18">
        <f>SUM(D8:D50)</f>
        <v>14306243.819999998</v>
      </c>
      <c r="E7" s="26">
        <f>D7/C7*100</f>
        <v>93.154585107286607</v>
      </c>
      <c r="F7" s="27"/>
    </row>
    <row r="8" spans="1:6" ht="60.75">
      <c r="A8" s="78" t="s">
        <v>142</v>
      </c>
      <c r="B8" s="79" t="s">
        <v>143</v>
      </c>
      <c r="C8" s="80">
        <v>535456.61</v>
      </c>
      <c r="D8" s="80">
        <v>531020.12</v>
      </c>
      <c r="E8" s="81">
        <f t="shared" ref="E8:E24" si="0">D8/C8*100</f>
        <v>99.171456675079611</v>
      </c>
      <c r="F8" s="30"/>
    </row>
    <row r="9" spans="1:6" ht="61.5" thickBot="1">
      <c r="A9" s="75" t="s">
        <v>144</v>
      </c>
      <c r="B9" s="82" t="s">
        <v>145</v>
      </c>
      <c r="C9" s="83">
        <v>2047068.59</v>
      </c>
      <c r="D9" s="83">
        <v>2046536.57</v>
      </c>
      <c r="E9" s="84">
        <f t="shared" si="0"/>
        <v>99.974010641236006</v>
      </c>
      <c r="F9" s="77"/>
    </row>
    <row r="10" spans="1:6" ht="37.5" thickBot="1">
      <c r="A10" s="75" t="s">
        <v>146</v>
      </c>
      <c r="B10" s="82" t="s">
        <v>147</v>
      </c>
      <c r="C10" s="85">
        <v>339345.78</v>
      </c>
      <c r="D10" s="29">
        <v>339146</v>
      </c>
      <c r="E10" s="26">
        <f t="shared" si="0"/>
        <v>99.941127896153574</v>
      </c>
      <c r="F10" s="30"/>
    </row>
    <row r="11" spans="1:6" ht="25.5" thickBot="1">
      <c r="A11" s="75" t="s">
        <v>148</v>
      </c>
      <c r="B11" s="82" t="s">
        <v>149</v>
      </c>
      <c r="C11" s="85">
        <v>1802.62</v>
      </c>
      <c r="D11" s="29">
        <v>1802.62</v>
      </c>
      <c r="E11" s="26">
        <f t="shared" si="0"/>
        <v>100</v>
      </c>
      <c r="F11" s="30"/>
    </row>
    <row r="12" spans="1:6" ht="49.5" thickBot="1">
      <c r="A12" s="86" t="s">
        <v>231</v>
      </c>
      <c r="B12" s="82" t="s">
        <v>150</v>
      </c>
      <c r="C12" s="85">
        <v>276.60000000000002</v>
      </c>
      <c r="D12" s="29">
        <v>0</v>
      </c>
      <c r="E12" s="26">
        <f t="shared" si="0"/>
        <v>0</v>
      </c>
      <c r="F12" s="30"/>
    </row>
    <row r="13" spans="1:6" ht="57.75" thickBot="1">
      <c r="A13" s="76" t="s">
        <v>151</v>
      </c>
      <c r="B13" s="71" t="s">
        <v>153</v>
      </c>
      <c r="C13" s="29">
        <v>100000</v>
      </c>
      <c r="D13" s="29">
        <v>97300</v>
      </c>
      <c r="E13" s="26">
        <f t="shared" si="0"/>
        <v>97.3</v>
      </c>
      <c r="F13" s="30"/>
    </row>
    <row r="14" spans="1:6" ht="46.5" thickBot="1">
      <c r="A14" s="76" t="s">
        <v>152</v>
      </c>
      <c r="B14" s="71" t="s">
        <v>154</v>
      </c>
      <c r="C14" s="29">
        <v>204854</v>
      </c>
      <c r="D14" s="29">
        <v>203800</v>
      </c>
      <c r="E14" s="26">
        <f t="shared" si="0"/>
        <v>99.485487225048089</v>
      </c>
      <c r="F14" s="30"/>
    </row>
    <row r="15" spans="1:6" ht="57.75" thickBot="1">
      <c r="A15" s="76" t="s">
        <v>205</v>
      </c>
      <c r="B15" s="71" t="s">
        <v>155</v>
      </c>
      <c r="C15" s="29">
        <v>10130</v>
      </c>
      <c r="D15" s="29">
        <v>9438</v>
      </c>
      <c r="E15" s="26">
        <f t="shared" si="0"/>
        <v>93.168805528134257</v>
      </c>
      <c r="F15" s="30"/>
    </row>
    <row r="16" spans="1:6" ht="57.75" thickBot="1">
      <c r="A16" s="76" t="s">
        <v>206</v>
      </c>
      <c r="B16" s="71" t="s">
        <v>156</v>
      </c>
      <c r="C16" s="29">
        <v>6718</v>
      </c>
      <c r="D16" s="29">
        <v>6718</v>
      </c>
      <c r="E16" s="26">
        <f t="shared" si="0"/>
        <v>100</v>
      </c>
      <c r="F16" s="30"/>
    </row>
    <row r="17" spans="1:6" ht="57.75" thickBot="1">
      <c r="A17" s="76" t="s">
        <v>216</v>
      </c>
      <c r="B17" s="71" t="s">
        <v>215</v>
      </c>
      <c r="C17" s="29">
        <v>40000</v>
      </c>
      <c r="D17" s="29">
        <v>40000</v>
      </c>
      <c r="E17" s="26">
        <f t="shared" si="0"/>
        <v>100</v>
      </c>
      <c r="F17" s="30"/>
    </row>
    <row r="18" spans="1:6" ht="46.5" thickBot="1">
      <c r="A18" s="76" t="s">
        <v>157</v>
      </c>
      <c r="B18" s="71" t="s">
        <v>158</v>
      </c>
      <c r="C18" s="29">
        <v>15000</v>
      </c>
      <c r="D18" s="29">
        <v>15000</v>
      </c>
      <c r="E18" s="26">
        <f t="shared" si="0"/>
        <v>100</v>
      </c>
      <c r="F18" s="30"/>
    </row>
    <row r="19" spans="1:6" ht="46.5" thickBot="1">
      <c r="A19" s="76" t="s">
        <v>159</v>
      </c>
      <c r="B19" s="71" t="s">
        <v>160</v>
      </c>
      <c r="C19" s="29">
        <v>8000</v>
      </c>
      <c r="D19" s="29">
        <v>7772.16</v>
      </c>
      <c r="E19" s="26">
        <f t="shared" si="0"/>
        <v>97.151999999999987</v>
      </c>
      <c r="F19" s="30"/>
    </row>
    <row r="20" spans="1:6" ht="114" thickBot="1">
      <c r="A20" s="76" t="s">
        <v>217</v>
      </c>
      <c r="B20" s="71" t="s">
        <v>161</v>
      </c>
      <c r="C20" s="29">
        <v>518335.08</v>
      </c>
      <c r="D20" s="29">
        <v>518335.08</v>
      </c>
      <c r="E20" s="26">
        <f t="shared" si="0"/>
        <v>100</v>
      </c>
      <c r="F20" s="30"/>
    </row>
    <row r="21" spans="1:6" ht="63" customHeight="1" thickBot="1">
      <c r="A21" s="76" t="s">
        <v>218</v>
      </c>
      <c r="B21" s="71" t="s">
        <v>219</v>
      </c>
      <c r="C21" s="29">
        <v>300000</v>
      </c>
      <c r="D21" s="29">
        <v>0</v>
      </c>
      <c r="E21" s="26">
        <f t="shared" si="0"/>
        <v>0</v>
      </c>
      <c r="F21" s="30"/>
    </row>
    <row r="22" spans="1:6" ht="69" thickBot="1">
      <c r="A22" s="76" t="s">
        <v>162</v>
      </c>
      <c r="B22" s="71" t="s">
        <v>163</v>
      </c>
      <c r="C22" s="29">
        <v>187458.06</v>
      </c>
      <c r="D22" s="29">
        <v>187458.06</v>
      </c>
      <c r="E22" s="26">
        <f t="shared" si="0"/>
        <v>100</v>
      </c>
      <c r="F22" s="30"/>
    </row>
    <row r="23" spans="1:6" ht="38.25" customHeight="1" thickBot="1">
      <c r="A23" s="76" t="s">
        <v>220</v>
      </c>
      <c r="B23" s="71" t="s">
        <v>221</v>
      </c>
      <c r="C23" s="29">
        <v>13091.94</v>
      </c>
      <c r="D23" s="29">
        <v>13091.94</v>
      </c>
      <c r="E23" s="26">
        <f t="shared" si="0"/>
        <v>100</v>
      </c>
      <c r="F23" s="30"/>
    </row>
    <row r="24" spans="1:6" ht="46.5" thickBot="1">
      <c r="A24" s="76" t="s">
        <v>164</v>
      </c>
      <c r="B24" s="71" t="s">
        <v>165</v>
      </c>
      <c r="C24" s="29">
        <v>462944</v>
      </c>
      <c r="D24" s="29">
        <v>425000</v>
      </c>
      <c r="E24" s="26">
        <f t="shared" si="0"/>
        <v>91.803760282021159</v>
      </c>
      <c r="F24" s="30"/>
    </row>
    <row r="25" spans="1:6" ht="35.25" thickBot="1">
      <c r="A25" s="76" t="s">
        <v>166</v>
      </c>
      <c r="B25" s="71" t="s">
        <v>167</v>
      </c>
      <c r="C25" s="29">
        <v>12260</v>
      </c>
      <c r="D25" s="29">
        <v>12260</v>
      </c>
      <c r="E25" s="26">
        <f t="shared" ref="E25:E43" si="1">D25/C25*100</f>
        <v>100</v>
      </c>
      <c r="F25" s="30"/>
    </row>
    <row r="26" spans="1:6" ht="46.5" thickBot="1">
      <c r="A26" s="76" t="s">
        <v>232</v>
      </c>
      <c r="B26" s="71" t="s">
        <v>168</v>
      </c>
      <c r="C26" s="29">
        <v>400000</v>
      </c>
      <c r="D26" s="29">
        <v>268836.28999999998</v>
      </c>
      <c r="E26" s="26">
        <f t="shared" si="1"/>
        <v>67.209072500000005</v>
      </c>
      <c r="F26" s="30"/>
    </row>
    <row r="27" spans="1:6" ht="46.5" thickBot="1">
      <c r="A27" s="76" t="s">
        <v>233</v>
      </c>
      <c r="B27" s="71" t="s">
        <v>169</v>
      </c>
      <c r="C27" s="29">
        <v>942532.86</v>
      </c>
      <c r="D27" s="29">
        <v>942066.04</v>
      </c>
      <c r="E27" s="26">
        <f t="shared" si="1"/>
        <v>99.950471753313735</v>
      </c>
      <c r="F27" s="30"/>
    </row>
    <row r="28" spans="1:6" ht="46.5" thickBot="1">
      <c r="A28" s="76" t="s">
        <v>234</v>
      </c>
      <c r="B28" s="71" t="s">
        <v>170</v>
      </c>
      <c r="C28" s="29">
        <v>391669</v>
      </c>
      <c r="D28" s="29">
        <v>391104.92</v>
      </c>
      <c r="E28" s="26">
        <f t="shared" si="1"/>
        <v>99.855980432456988</v>
      </c>
      <c r="F28" s="30"/>
    </row>
    <row r="29" spans="1:6" ht="72.75" customHeight="1" thickBot="1">
      <c r="A29" s="76" t="s">
        <v>223</v>
      </c>
      <c r="B29" s="71" t="s">
        <v>222</v>
      </c>
      <c r="C29" s="29">
        <v>55000</v>
      </c>
      <c r="D29" s="29">
        <v>32200</v>
      </c>
      <c r="E29" s="26">
        <f t="shared" si="1"/>
        <v>58.545454545454547</v>
      </c>
      <c r="F29" s="30"/>
    </row>
    <row r="30" spans="1:6" ht="48.75" customHeight="1" thickBot="1">
      <c r="A30" s="76" t="s">
        <v>224</v>
      </c>
      <c r="B30" s="71" t="s">
        <v>225</v>
      </c>
      <c r="C30" s="29">
        <v>35000</v>
      </c>
      <c r="D30" s="29">
        <v>35000</v>
      </c>
      <c r="E30" s="26">
        <f t="shared" si="1"/>
        <v>100</v>
      </c>
      <c r="F30" s="30"/>
    </row>
    <row r="31" spans="1:6" ht="42" customHeight="1" thickBot="1">
      <c r="A31" s="76" t="s">
        <v>171</v>
      </c>
      <c r="B31" s="71" t="s">
        <v>172</v>
      </c>
      <c r="C31" s="29">
        <v>1584551.28</v>
      </c>
      <c r="D31" s="29">
        <v>1440038.41</v>
      </c>
      <c r="E31" s="26">
        <f t="shared" si="1"/>
        <v>90.879886828276071</v>
      </c>
      <c r="F31" s="30"/>
    </row>
    <row r="32" spans="1:6" ht="46.5" thickBot="1">
      <c r="A32" s="76" t="s">
        <v>173</v>
      </c>
      <c r="B32" s="71" t="s">
        <v>174</v>
      </c>
      <c r="C32" s="29">
        <v>400000</v>
      </c>
      <c r="D32" s="29">
        <v>201487.1</v>
      </c>
      <c r="E32" s="26">
        <f t="shared" si="1"/>
        <v>50.371775</v>
      </c>
      <c r="F32" s="30"/>
    </row>
    <row r="33" spans="1:6" ht="46.5" thickBot="1">
      <c r="A33" s="76" t="s">
        <v>175</v>
      </c>
      <c r="B33" s="71" t="s">
        <v>176</v>
      </c>
      <c r="C33" s="29">
        <v>20000</v>
      </c>
      <c r="D33" s="29">
        <v>15000</v>
      </c>
      <c r="E33" s="26">
        <f t="shared" si="1"/>
        <v>75</v>
      </c>
      <c r="F33" s="30"/>
    </row>
    <row r="34" spans="1:6" ht="46.5" thickBot="1">
      <c r="A34" s="76" t="s">
        <v>235</v>
      </c>
      <c r="B34" s="71" t="s">
        <v>177</v>
      </c>
      <c r="C34" s="29">
        <v>170000</v>
      </c>
      <c r="D34" s="29">
        <v>98437.43</v>
      </c>
      <c r="E34" s="26">
        <f t="shared" si="1"/>
        <v>57.904370588235288</v>
      </c>
      <c r="F34" s="30"/>
    </row>
    <row r="35" spans="1:6" ht="35.25" thickBot="1">
      <c r="A35" s="76" t="s">
        <v>226</v>
      </c>
      <c r="B35" s="71" t="s">
        <v>227</v>
      </c>
      <c r="C35" s="29">
        <v>60000</v>
      </c>
      <c r="D35" s="29">
        <v>0</v>
      </c>
      <c r="E35" s="26">
        <f t="shared" si="1"/>
        <v>0</v>
      </c>
      <c r="F35" s="30"/>
    </row>
    <row r="36" spans="1:6" ht="46.5" thickBot="1">
      <c r="A36" s="76" t="s">
        <v>178</v>
      </c>
      <c r="B36" s="71" t="s">
        <v>179</v>
      </c>
      <c r="C36" s="29">
        <v>35000</v>
      </c>
      <c r="D36" s="29">
        <v>35000</v>
      </c>
      <c r="E36" s="26">
        <f t="shared" si="1"/>
        <v>100</v>
      </c>
      <c r="F36" s="30"/>
    </row>
    <row r="37" spans="1:6" ht="35.25" thickBot="1">
      <c r="A37" s="76" t="s">
        <v>180</v>
      </c>
      <c r="B37" s="71" t="s">
        <v>181</v>
      </c>
      <c r="C37" s="29">
        <v>614000</v>
      </c>
      <c r="D37" s="29">
        <v>545359</v>
      </c>
      <c r="E37" s="26">
        <f t="shared" si="1"/>
        <v>88.820684039087951</v>
      </c>
      <c r="F37" s="30"/>
    </row>
    <row r="38" spans="1:6" ht="57.75" thickBot="1">
      <c r="A38" s="76" t="s">
        <v>228</v>
      </c>
      <c r="B38" s="71" t="s">
        <v>182</v>
      </c>
      <c r="C38" s="29">
        <v>150000</v>
      </c>
      <c r="D38" s="29">
        <v>150000</v>
      </c>
      <c r="E38" s="26">
        <f t="shared" si="1"/>
        <v>100</v>
      </c>
      <c r="F38" s="30"/>
    </row>
    <row r="39" spans="1:6" ht="57.75" thickBot="1">
      <c r="A39" s="76" t="s">
        <v>229</v>
      </c>
      <c r="B39" s="71" t="s">
        <v>230</v>
      </c>
      <c r="C39" s="29">
        <v>138000</v>
      </c>
      <c r="D39" s="29">
        <v>138000</v>
      </c>
      <c r="E39" s="26">
        <f t="shared" si="1"/>
        <v>100</v>
      </c>
      <c r="F39" s="30"/>
    </row>
    <row r="40" spans="1:6" ht="69" thickBot="1">
      <c r="A40" s="76" t="s">
        <v>185</v>
      </c>
      <c r="B40" s="71" t="s">
        <v>186</v>
      </c>
      <c r="C40" s="29">
        <v>1564217.75</v>
      </c>
      <c r="D40" s="29">
        <v>1564217.75</v>
      </c>
      <c r="E40" s="26">
        <f t="shared" si="1"/>
        <v>100</v>
      </c>
      <c r="F40" s="30"/>
    </row>
    <row r="41" spans="1:6" ht="35.25" thickBot="1">
      <c r="A41" s="76" t="s">
        <v>187</v>
      </c>
      <c r="B41" s="71" t="s">
        <v>188</v>
      </c>
      <c r="C41" s="29">
        <v>2905229.1</v>
      </c>
      <c r="D41" s="29">
        <v>2905229.1</v>
      </c>
      <c r="E41" s="26">
        <f t="shared" si="1"/>
        <v>100</v>
      </c>
      <c r="F41" s="30"/>
    </row>
    <row r="42" spans="1:6" ht="24" thickBot="1">
      <c r="A42" s="76" t="s">
        <v>189</v>
      </c>
      <c r="B42" s="71" t="s">
        <v>190</v>
      </c>
      <c r="C42" s="29">
        <v>10804.14</v>
      </c>
      <c r="D42" s="29">
        <v>10804.14</v>
      </c>
      <c r="E42" s="26">
        <f t="shared" si="1"/>
        <v>100</v>
      </c>
      <c r="F42" s="30"/>
    </row>
    <row r="43" spans="1:6" ht="91.5" thickBot="1">
      <c r="A43" s="76" t="s">
        <v>191</v>
      </c>
      <c r="B43" s="71" t="s">
        <v>192</v>
      </c>
      <c r="C43" s="29">
        <v>406245</v>
      </c>
      <c r="D43" s="29">
        <v>406245</v>
      </c>
      <c r="E43" s="26">
        <f t="shared" si="1"/>
        <v>100</v>
      </c>
      <c r="F43" s="30"/>
    </row>
    <row r="44" spans="1:6" ht="91.5" thickBot="1">
      <c r="A44" s="76" t="s">
        <v>193</v>
      </c>
      <c r="B44" s="71" t="s">
        <v>194</v>
      </c>
      <c r="C44" s="29">
        <v>4104</v>
      </c>
      <c r="D44" s="29">
        <v>4104</v>
      </c>
      <c r="E44" s="26">
        <f t="shared" ref="E44:E50" si="2">D44/C44*100</f>
        <v>100</v>
      </c>
      <c r="F44" s="30"/>
    </row>
    <row r="45" spans="1:6" ht="35.25" thickBot="1">
      <c r="A45" s="76" t="s">
        <v>195</v>
      </c>
      <c r="B45" s="71" t="s">
        <v>196</v>
      </c>
      <c r="C45" s="29">
        <v>238415</v>
      </c>
      <c r="D45" s="29">
        <v>238415</v>
      </c>
      <c r="E45" s="26">
        <f t="shared" si="2"/>
        <v>100</v>
      </c>
      <c r="F45" s="30"/>
    </row>
    <row r="46" spans="1:6" ht="91.5" thickBot="1">
      <c r="A46" s="76" t="s">
        <v>197</v>
      </c>
      <c r="B46" s="71" t="s">
        <v>198</v>
      </c>
      <c r="C46" s="29">
        <v>130687.12</v>
      </c>
      <c r="D46" s="29">
        <v>130687.12</v>
      </c>
      <c r="E46" s="26">
        <f t="shared" si="2"/>
        <v>100</v>
      </c>
      <c r="F46" s="30"/>
    </row>
    <row r="47" spans="1:6" ht="69" thickBot="1">
      <c r="A47" s="76" t="s">
        <v>199</v>
      </c>
      <c r="B47" s="71" t="s">
        <v>200</v>
      </c>
      <c r="C47" s="29">
        <v>215955.7</v>
      </c>
      <c r="D47" s="29">
        <v>215955.7</v>
      </c>
      <c r="E47" s="26">
        <f t="shared" si="2"/>
        <v>100</v>
      </c>
      <c r="F47" s="30"/>
    </row>
    <row r="48" spans="1:6" ht="46.5" thickBot="1">
      <c r="A48" s="76" t="s">
        <v>201</v>
      </c>
      <c r="B48" s="71" t="s">
        <v>202</v>
      </c>
      <c r="C48" s="29">
        <v>4500</v>
      </c>
      <c r="D48" s="29">
        <v>4500</v>
      </c>
      <c r="E48" s="26">
        <f t="shared" si="2"/>
        <v>100</v>
      </c>
      <c r="F48" s="30"/>
    </row>
    <row r="49" spans="1:6" ht="91.5" thickBot="1">
      <c r="A49" s="76" t="s">
        <v>203</v>
      </c>
      <c r="B49" s="71" t="s">
        <v>204</v>
      </c>
      <c r="C49" s="29">
        <v>6878.27</v>
      </c>
      <c r="D49" s="29">
        <v>6878.27</v>
      </c>
      <c r="E49" s="26">
        <f t="shared" si="2"/>
        <v>100</v>
      </c>
      <c r="F49" s="30"/>
    </row>
    <row r="50" spans="1:6" ht="46.5" thickBot="1">
      <c r="A50" s="76" t="s">
        <v>183</v>
      </c>
      <c r="B50" s="71" t="s">
        <v>184</v>
      </c>
      <c r="C50" s="29">
        <v>72000</v>
      </c>
      <c r="D50" s="29">
        <v>72000</v>
      </c>
      <c r="E50" s="26">
        <f t="shared" si="2"/>
        <v>100</v>
      </c>
      <c r="F50" s="30"/>
    </row>
    <row r="51" spans="1:6" ht="15" customHeight="1">
      <c r="A51" s="73"/>
      <c r="B51" s="32"/>
      <c r="C51" s="32"/>
      <c r="D51" s="32"/>
      <c r="E51" s="32"/>
      <c r="F51" s="8"/>
    </row>
  </sheetData>
  <mergeCells count="7">
    <mergeCell ref="A2:D2"/>
    <mergeCell ref="A1:E1"/>
    <mergeCell ref="E3:E5"/>
    <mergeCell ref="A3:A5"/>
    <mergeCell ref="B3:B5"/>
    <mergeCell ref="C3:C5"/>
    <mergeCell ref="D3:D5"/>
  </mergeCells>
  <phoneticPr fontId="0" type="noConversion"/>
  <pageMargins left="0.39374999999999999" right="0.39374999999999999" top="0.39374999999999999" bottom="0.39374999999999999" header="0" footer="0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0"/>
  <sheetViews>
    <sheetView tabSelected="1" workbookViewId="0">
      <selection activeCell="B26" sqref="B26:C26"/>
    </sheetView>
  </sheetViews>
  <sheetFormatPr defaultRowHeight="15"/>
  <cols>
    <col min="1" max="1" width="50.7109375" style="1" customWidth="1"/>
    <col min="2" max="2" width="13.28515625" style="1" customWidth="1"/>
    <col min="3" max="3" width="27.28515625" style="1" customWidth="1"/>
    <col min="4" max="6" width="19.85546875" style="1" customWidth="1"/>
    <col min="7" max="16384" width="9.140625" style="1"/>
  </cols>
  <sheetData>
    <row r="1" spans="1:7" ht="64.5" customHeight="1">
      <c r="A1" s="103" t="s">
        <v>236</v>
      </c>
      <c r="B1" s="104"/>
      <c r="C1" s="104"/>
      <c r="D1" s="104"/>
      <c r="E1" s="104"/>
      <c r="F1" s="104"/>
      <c r="G1" s="8"/>
    </row>
    <row r="2" spans="1:7" ht="14.1" customHeight="1">
      <c r="A2" s="99" t="s">
        <v>115</v>
      </c>
      <c r="B2" s="100"/>
      <c r="C2" s="100"/>
      <c r="D2" s="100"/>
      <c r="E2" s="100"/>
      <c r="F2" s="100"/>
      <c r="G2" s="8"/>
    </row>
    <row r="3" spans="1:7" ht="12" customHeight="1">
      <c r="A3" s="34"/>
      <c r="B3" s="35"/>
      <c r="C3" s="36"/>
      <c r="D3" s="37"/>
      <c r="E3" s="38"/>
      <c r="F3" s="39"/>
      <c r="G3" s="8"/>
    </row>
    <row r="4" spans="1:7" ht="13.5" customHeight="1">
      <c r="A4" s="89" t="s">
        <v>1</v>
      </c>
      <c r="B4" s="89" t="s">
        <v>2</v>
      </c>
      <c r="C4" s="89" t="s">
        <v>116</v>
      </c>
      <c r="D4" s="89" t="s">
        <v>4</v>
      </c>
      <c r="E4" s="89" t="s">
        <v>5</v>
      </c>
      <c r="F4" s="89" t="s">
        <v>6</v>
      </c>
      <c r="G4" s="8"/>
    </row>
    <row r="5" spans="1:7" ht="12" customHeight="1">
      <c r="A5" s="90"/>
      <c r="B5" s="90"/>
      <c r="C5" s="90"/>
      <c r="D5" s="90"/>
      <c r="E5" s="90"/>
      <c r="F5" s="90"/>
      <c r="G5" s="8"/>
    </row>
    <row r="6" spans="1:7" ht="12" customHeight="1">
      <c r="A6" s="90"/>
      <c r="B6" s="90"/>
      <c r="C6" s="90"/>
      <c r="D6" s="90"/>
      <c r="E6" s="90"/>
      <c r="F6" s="90"/>
      <c r="G6" s="8"/>
    </row>
    <row r="7" spans="1:7" ht="11.25" customHeight="1">
      <c r="A7" s="90"/>
      <c r="B7" s="90"/>
      <c r="C7" s="90"/>
      <c r="D7" s="90"/>
      <c r="E7" s="90"/>
      <c r="F7" s="90"/>
      <c r="G7" s="8"/>
    </row>
    <row r="8" spans="1:7" ht="10.5" customHeight="1">
      <c r="A8" s="90"/>
      <c r="B8" s="90"/>
      <c r="C8" s="90"/>
      <c r="D8" s="90"/>
      <c r="E8" s="90"/>
      <c r="F8" s="90"/>
      <c r="G8" s="8"/>
    </row>
    <row r="9" spans="1:7" ht="12" customHeight="1">
      <c r="A9" s="13">
        <v>1</v>
      </c>
      <c r="B9" s="14">
        <v>2</v>
      </c>
      <c r="C9" s="23">
        <v>3</v>
      </c>
      <c r="D9" s="24" t="s">
        <v>7</v>
      </c>
      <c r="E9" s="24" t="s">
        <v>8</v>
      </c>
      <c r="F9" s="24" t="s">
        <v>9</v>
      </c>
      <c r="G9" s="8"/>
    </row>
    <row r="10" spans="1:7" ht="18" customHeight="1">
      <c r="A10" s="31" t="s">
        <v>117</v>
      </c>
      <c r="B10" s="40">
        <v>500</v>
      </c>
      <c r="C10" s="41" t="s">
        <v>11</v>
      </c>
      <c r="D10" s="18">
        <v>883016.8</v>
      </c>
      <c r="E10" s="18">
        <v>1413272.54</v>
      </c>
      <c r="F10" s="26" t="s">
        <v>25</v>
      </c>
      <c r="G10" s="8"/>
    </row>
    <row r="11" spans="1:7" ht="12" customHeight="1">
      <c r="A11" s="42" t="s">
        <v>12</v>
      </c>
      <c r="B11" s="43"/>
      <c r="C11" s="44"/>
      <c r="D11" s="45"/>
      <c r="E11" s="45"/>
      <c r="F11" s="46"/>
      <c r="G11" s="8"/>
    </row>
    <row r="12" spans="1:7" ht="18" customHeight="1">
      <c r="A12" s="47" t="s">
        <v>118</v>
      </c>
      <c r="B12" s="43">
        <v>520</v>
      </c>
      <c r="C12" s="44" t="s">
        <v>11</v>
      </c>
      <c r="D12" s="48" t="s">
        <v>25</v>
      </c>
      <c r="E12" s="48" t="s">
        <v>25</v>
      </c>
      <c r="F12" s="49" t="s">
        <v>25</v>
      </c>
      <c r="G12" s="8"/>
    </row>
    <row r="13" spans="1:7" ht="12" customHeight="1">
      <c r="A13" s="50" t="s">
        <v>119</v>
      </c>
      <c r="B13" s="43"/>
      <c r="C13" s="44"/>
      <c r="D13" s="45"/>
      <c r="E13" s="45"/>
      <c r="F13" s="46"/>
      <c r="G13" s="8"/>
    </row>
    <row r="14" spans="1:7" ht="14.1" customHeight="1">
      <c r="A14" s="51" t="s">
        <v>120</v>
      </c>
      <c r="B14" s="43">
        <v>620</v>
      </c>
      <c r="C14" s="44" t="s">
        <v>11</v>
      </c>
      <c r="D14" s="48" t="s">
        <v>25</v>
      </c>
      <c r="E14" s="48" t="s">
        <v>25</v>
      </c>
      <c r="F14" s="49" t="s">
        <v>25</v>
      </c>
      <c r="G14" s="8"/>
    </row>
    <row r="15" spans="1:7" ht="12.95" customHeight="1">
      <c r="A15" s="52" t="s">
        <v>119</v>
      </c>
      <c r="B15" s="43"/>
      <c r="C15" s="44"/>
      <c r="D15" s="45"/>
      <c r="E15" s="45"/>
      <c r="F15" s="46"/>
      <c r="G15" s="8"/>
    </row>
    <row r="16" spans="1:7" ht="14.1" customHeight="1">
      <c r="A16" s="51" t="s">
        <v>121</v>
      </c>
      <c r="B16" s="43">
        <v>700</v>
      </c>
      <c r="C16" s="44" t="s">
        <v>122</v>
      </c>
      <c r="D16" s="48">
        <f>D17+D21</f>
        <v>883016.80000000075</v>
      </c>
      <c r="E16" s="48">
        <f>E17+E21</f>
        <v>1413272.540000001</v>
      </c>
      <c r="F16" s="49" t="s">
        <v>25</v>
      </c>
      <c r="G16" s="8"/>
    </row>
    <row r="17" spans="1:7" ht="14.1" customHeight="1">
      <c r="A17" s="51" t="s">
        <v>123</v>
      </c>
      <c r="B17" s="43">
        <v>710</v>
      </c>
      <c r="C17" s="44" t="s">
        <v>124</v>
      </c>
      <c r="D17" s="48">
        <v>-14474513.699999999</v>
      </c>
      <c r="E17" s="48">
        <v>-12892971.279999999</v>
      </c>
      <c r="F17" s="53" t="s">
        <v>125</v>
      </c>
      <c r="G17" s="8"/>
    </row>
    <row r="18" spans="1:7">
      <c r="A18" s="28" t="s">
        <v>126</v>
      </c>
      <c r="B18" s="43">
        <v>710</v>
      </c>
      <c r="C18" s="44" t="s">
        <v>127</v>
      </c>
      <c r="D18" s="48">
        <v>-14474513.699999999</v>
      </c>
      <c r="E18" s="48">
        <v>-12892971.279999999</v>
      </c>
      <c r="F18" s="53" t="s">
        <v>125</v>
      </c>
      <c r="G18" s="8"/>
    </row>
    <row r="19" spans="1:7">
      <c r="A19" s="28" t="s">
        <v>128</v>
      </c>
      <c r="B19" s="43">
        <v>710</v>
      </c>
      <c r="C19" s="44" t="s">
        <v>129</v>
      </c>
      <c r="D19" s="48">
        <v>-14474513.699999999</v>
      </c>
      <c r="E19" s="48">
        <v>-12892971.279999999</v>
      </c>
      <c r="F19" s="53" t="s">
        <v>125</v>
      </c>
      <c r="G19" s="8"/>
    </row>
    <row r="20" spans="1:7" ht="23.25">
      <c r="A20" s="28" t="s">
        <v>130</v>
      </c>
      <c r="B20" s="43">
        <v>710</v>
      </c>
      <c r="C20" s="44" t="s">
        <v>131</v>
      </c>
      <c r="D20" s="48">
        <v>-14474513.699999999</v>
      </c>
      <c r="E20" s="48">
        <v>-12892971.279999999</v>
      </c>
      <c r="F20" s="53" t="s">
        <v>125</v>
      </c>
      <c r="G20" s="8"/>
    </row>
    <row r="21" spans="1:7" ht="14.1" customHeight="1">
      <c r="A21" s="51" t="s">
        <v>132</v>
      </c>
      <c r="B21" s="43">
        <v>720</v>
      </c>
      <c r="C21" s="44" t="s">
        <v>133</v>
      </c>
      <c r="D21" s="48">
        <v>15357530.5</v>
      </c>
      <c r="E21" s="48">
        <v>14306243.82</v>
      </c>
      <c r="F21" s="53" t="s">
        <v>125</v>
      </c>
      <c r="G21" s="8"/>
    </row>
    <row r="22" spans="1:7">
      <c r="A22" s="28" t="s">
        <v>134</v>
      </c>
      <c r="B22" s="43">
        <v>720</v>
      </c>
      <c r="C22" s="54" t="s">
        <v>135</v>
      </c>
      <c r="D22" s="48">
        <v>15357530.5</v>
      </c>
      <c r="E22" s="48">
        <v>14306243.82</v>
      </c>
      <c r="F22" s="53" t="s">
        <v>125</v>
      </c>
      <c r="G22" s="8"/>
    </row>
    <row r="23" spans="1:7">
      <c r="A23" s="28" t="s">
        <v>136</v>
      </c>
      <c r="B23" s="43">
        <v>720</v>
      </c>
      <c r="C23" s="54" t="s">
        <v>137</v>
      </c>
      <c r="D23" s="48">
        <v>15357530.5</v>
      </c>
      <c r="E23" s="48">
        <v>14306243.82</v>
      </c>
      <c r="F23" s="53" t="s">
        <v>125</v>
      </c>
      <c r="G23" s="8"/>
    </row>
    <row r="24" spans="1:7" ht="23.25">
      <c r="A24" s="28" t="s">
        <v>138</v>
      </c>
      <c r="B24" s="43">
        <v>720</v>
      </c>
      <c r="C24" s="54" t="s">
        <v>139</v>
      </c>
      <c r="D24" s="48">
        <v>15357530.5</v>
      </c>
      <c r="E24" s="48">
        <v>14306243.82</v>
      </c>
      <c r="F24" s="53" t="s">
        <v>125</v>
      </c>
      <c r="G24" s="8"/>
    </row>
    <row r="25" spans="1:7" ht="9.9499999999999993" customHeight="1">
      <c r="A25" s="55"/>
      <c r="B25" s="56"/>
      <c r="C25" s="56"/>
      <c r="D25" s="57"/>
      <c r="E25" s="58"/>
      <c r="F25" s="58"/>
      <c r="G25" s="8"/>
    </row>
    <row r="26" spans="1:7" ht="9.9499999999999993" customHeight="1">
      <c r="A26" s="9"/>
      <c r="B26" s="107"/>
      <c r="C26" s="108"/>
      <c r="D26" s="59"/>
      <c r="E26" s="60"/>
      <c r="F26" s="60"/>
      <c r="G26" s="8"/>
    </row>
    <row r="27" spans="1:7" ht="9.9499999999999993" customHeight="1">
      <c r="A27" s="61"/>
      <c r="B27" s="109"/>
      <c r="C27" s="110"/>
      <c r="D27" s="62"/>
      <c r="E27" s="63"/>
      <c r="F27" s="63"/>
      <c r="G27" s="8"/>
    </row>
    <row r="28" spans="1:7" ht="9.9499999999999993" customHeight="1">
      <c r="A28" s="64"/>
      <c r="B28" s="65"/>
      <c r="C28" s="66"/>
      <c r="D28" s="60"/>
      <c r="E28" s="60"/>
      <c r="F28" s="60"/>
      <c r="G28" s="8"/>
    </row>
    <row r="29" spans="1:7" ht="12" customHeight="1">
      <c r="A29" s="64"/>
      <c r="B29" s="65"/>
      <c r="C29" s="66"/>
      <c r="D29" s="60"/>
      <c r="E29" s="60"/>
      <c r="F29" s="60"/>
      <c r="G29" s="8"/>
    </row>
    <row r="30" spans="1:7" ht="13.5" customHeight="1">
      <c r="A30" s="59"/>
      <c r="B30" s="33"/>
      <c r="C30" s="66"/>
      <c r="D30" s="33"/>
      <c r="E30" s="33"/>
      <c r="F30" s="60"/>
      <c r="G30" s="8"/>
    </row>
    <row r="31" spans="1:7" ht="11.1" customHeight="1">
      <c r="A31" s="6"/>
      <c r="B31" s="111"/>
      <c r="C31" s="112"/>
      <c r="D31" s="6"/>
      <c r="E31" s="6"/>
      <c r="F31" s="6"/>
      <c r="G31" s="8"/>
    </row>
    <row r="32" spans="1:7" ht="11.1" customHeight="1">
      <c r="A32" s="61"/>
      <c r="B32" s="109"/>
      <c r="C32" s="110"/>
      <c r="D32" s="6"/>
      <c r="E32" s="6"/>
      <c r="F32" s="6"/>
      <c r="G32" s="8"/>
    </row>
    <row r="33" spans="1:7" ht="17.100000000000001" customHeight="1">
      <c r="A33" s="6"/>
      <c r="B33" s="67"/>
      <c r="C33" s="66"/>
      <c r="D33" s="6"/>
      <c r="E33" s="6"/>
      <c r="F33" s="6"/>
      <c r="G33" s="8"/>
    </row>
    <row r="34" spans="1:7" ht="17.100000000000001" customHeight="1">
      <c r="A34" s="9"/>
      <c r="B34" s="107"/>
      <c r="C34" s="108"/>
      <c r="D34" s="6"/>
      <c r="E34" s="6"/>
      <c r="F34" s="6"/>
      <c r="G34" s="8"/>
    </row>
    <row r="35" spans="1:7" ht="12" customHeight="1">
      <c r="A35" s="61"/>
      <c r="B35" s="109"/>
      <c r="C35" s="110"/>
      <c r="D35" s="8"/>
      <c r="E35" s="6"/>
      <c r="F35" s="6"/>
      <c r="G35" s="8"/>
    </row>
    <row r="36" spans="1:7" ht="17.100000000000001" customHeight="1">
      <c r="A36" s="9"/>
      <c r="B36" s="9"/>
      <c r="C36" s="9"/>
      <c r="D36" s="66"/>
      <c r="E36" s="6"/>
      <c r="F36" s="6"/>
      <c r="G36" s="8"/>
    </row>
    <row r="37" spans="1:7" ht="17.100000000000001" customHeight="1">
      <c r="A37" s="9"/>
      <c r="B37" s="64"/>
      <c r="C37" s="64"/>
      <c r="D37" s="66"/>
      <c r="E37" s="2"/>
      <c r="F37" s="2"/>
      <c r="G37" s="8"/>
    </row>
    <row r="38" spans="1:7" hidden="1">
      <c r="A38" s="68" t="s">
        <v>140</v>
      </c>
      <c r="B38" s="68"/>
      <c r="C38" s="68"/>
      <c r="D38" s="68"/>
      <c r="E38" s="68"/>
      <c r="F38" s="68"/>
      <c r="G38" s="8"/>
    </row>
    <row r="39" spans="1:7" hidden="1">
      <c r="A39" s="105" t="s">
        <v>140</v>
      </c>
      <c r="B39" s="106"/>
      <c r="C39" s="106"/>
      <c r="D39" s="106"/>
      <c r="E39" s="106"/>
      <c r="F39" s="106"/>
      <c r="G39" s="8"/>
    </row>
    <row r="40" spans="1:7" hidden="1">
      <c r="A40" s="69" t="s">
        <v>140</v>
      </c>
      <c r="B40" s="69"/>
      <c r="C40" s="69"/>
      <c r="D40" s="69"/>
      <c r="E40" s="69"/>
      <c r="F40" s="69"/>
      <c r="G40" s="8"/>
    </row>
  </sheetData>
  <mergeCells count="15">
    <mergeCell ref="A1:F1"/>
    <mergeCell ref="B35:C35"/>
    <mergeCell ref="A39:F39"/>
    <mergeCell ref="B26:C26"/>
    <mergeCell ref="B27:C27"/>
    <mergeCell ref="B31:C31"/>
    <mergeCell ref="B32:C32"/>
    <mergeCell ref="B34:C34"/>
    <mergeCell ref="A2:F2"/>
    <mergeCell ref="A4:A8"/>
    <mergeCell ref="B4:B8"/>
    <mergeCell ref="C4:C8"/>
    <mergeCell ref="D4:D8"/>
    <mergeCell ref="E4:E8"/>
    <mergeCell ref="F4:F8"/>
  </mergeCells>
  <phoneticPr fontId="0" type="noConversion"/>
  <pageMargins left="0.70833330000000005" right="0.70833330000000005" top="0.74791660000000004" bottom="0.74791660000000004" header="0.3152778" footer="0.3152778"/>
  <pageSetup paperSize="9" fitToHeight="0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C1881AB9-6481-4CC9-AF85-0390B270433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Доходы</vt:lpstr>
      <vt:lpstr>Расходы</vt:lpstr>
      <vt:lpstr>Источники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BUX\USER</dc:creator>
  <cp:lastModifiedBy>User</cp:lastModifiedBy>
  <dcterms:created xsi:type="dcterms:W3CDTF">2019-02-06T13:29:27Z</dcterms:created>
  <dcterms:modified xsi:type="dcterms:W3CDTF">2020-02-26T11:11:43Z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SV_0503117M_20160101_4.xlsx</vt:lpwstr>
  </property>
  <property fmtid="{D5CDD505-2E9C-101B-9397-08002B2CF9AE}" pid="3" name="Название отчета">
    <vt:lpwstr>SV_0503117M_20160101_4.xlsx</vt:lpwstr>
  </property>
  <property fmtid="{D5CDD505-2E9C-101B-9397-08002B2CF9AE}" pid="4" name="Версия клиента">
    <vt:lpwstr>18.2.2.28127</vt:lpwstr>
  </property>
  <property fmtid="{D5CDD505-2E9C-101B-9397-08002B2CF9AE}" pid="5" name="Версия базы">
    <vt:lpwstr>18.2.0.15625353</vt:lpwstr>
  </property>
  <property fmtid="{D5CDD505-2E9C-101B-9397-08002B2CF9AE}" pid="6" name="Тип сервера">
    <vt:lpwstr>MSSQL</vt:lpwstr>
  </property>
  <property fmtid="{D5CDD505-2E9C-101B-9397-08002B2CF9AE}" pid="7" name="Сервер">
    <vt:lpwstr>.</vt:lpwstr>
  </property>
  <property fmtid="{D5CDD505-2E9C-101B-9397-08002B2CF9AE}" pid="8" name="База">
    <vt:lpwstr>svod_smart</vt:lpwstr>
  </property>
  <property fmtid="{D5CDD505-2E9C-101B-9397-08002B2CF9AE}" pid="9" name="Пользователь">
    <vt:lpwstr>adm</vt:lpwstr>
  </property>
  <property fmtid="{D5CDD505-2E9C-101B-9397-08002B2CF9AE}" pid="10" name="Шаблон">
    <vt:lpwstr>SV_0503117M_20160101</vt:lpwstr>
  </property>
  <property fmtid="{D5CDD505-2E9C-101B-9397-08002B2CF9AE}" pid="11" name="Локальная база">
    <vt:lpwstr>не используется</vt:lpwstr>
  </property>
</Properties>
</file>