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2" activeTab="10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C25" i="17"/>
  <c r="C12"/>
  <c r="G10" i="8"/>
  <c r="E76" i="16"/>
  <c r="D76"/>
  <c r="E61"/>
  <c r="E62"/>
  <c r="D62"/>
  <c r="D61" s="1"/>
  <c r="D97" i="15"/>
  <c r="D93"/>
  <c r="D92"/>
  <c r="D58"/>
  <c r="D33"/>
  <c r="D19"/>
  <c r="D39"/>
  <c r="D36"/>
  <c r="D29"/>
  <c r="D23" i="17"/>
  <c r="E23"/>
  <c r="C23"/>
  <c r="D20"/>
  <c r="E20"/>
  <c r="C20"/>
  <c r="H11" i="9"/>
  <c r="G11"/>
  <c r="E80" i="16"/>
  <c r="D80"/>
  <c r="D79" s="1"/>
  <c r="D17"/>
  <c r="D20" i="15"/>
  <c r="C76" i="3"/>
  <c r="D12" i="17"/>
  <c r="E12"/>
  <c r="D30"/>
  <c r="E30"/>
  <c r="D28"/>
  <c r="D32" s="1"/>
  <c r="E28"/>
  <c r="D25"/>
  <c r="E25"/>
  <c r="D18"/>
  <c r="E18"/>
  <c r="C28"/>
  <c r="C30"/>
  <c r="C18"/>
  <c r="H38" i="9"/>
  <c r="G38"/>
  <c r="G45" i="8"/>
  <c r="E32" i="17" l="1"/>
  <c r="C32"/>
  <c r="H44" i="9"/>
  <c r="G44"/>
  <c r="G56" i="8"/>
  <c r="E79" i="16"/>
  <c r="D96" i="15"/>
  <c r="E75" i="16"/>
  <c r="E74" s="1"/>
  <c r="D75"/>
  <c r="E68"/>
  <c r="E67" s="1"/>
  <c r="E60" s="1"/>
  <c r="D68"/>
  <c r="D67" s="1"/>
  <c r="D60" s="1"/>
  <c r="E38"/>
  <c r="E37" s="1"/>
  <c r="D38"/>
  <c r="D37" s="1"/>
  <c r="E32"/>
  <c r="E31" s="1"/>
  <c r="D32"/>
  <c r="D31" s="1"/>
  <c r="D35"/>
  <c r="D34" s="1"/>
  <c r="E35"/>
  <c r="E34" s="1"/>
  <c r="D23"/>
  <c r="D22" s="1"/>
  <c r="E23"/>
  <c r="E22" s="1"/>
  <c r="E17"/>
  <c r="E15"/>
  <c r="D15"/>
  <c r="D72" i="15"/>
  <c r="D71" s="1"/>
  <c r="D70" s="1"/>
  <c r="D82"/>
  <c r="E58" i="16"/>
  <c r="E57" s="1"/>
  <c r="D58"/>
  <c r="D57" s="1"/>
  <c r="E54"/>
  <c r="E53" s="1"/>
  <c r="D54"/>
  <c r="D53" s="1"/>
  <c r="D51"/>
  <c r="D50" s="1"/>
  <c r="D48"/>
  <c r="D47" s="1"/>
  <c r="D43"/>
  <c r="D42" s="1"/>
  <c r="E51"/>
  <c r="E50" s="1"/>
  <c r="E48"/>
  <c r="E47" s="1"/>
  <c r="E43"/>
  <c r="E42" s="1"/>
  <c r="E29"/>
  <c r="E28" s="1"/>
  <c r="D29"/>
  <c r="D28" s="1"/>
  <c r="D22" i="15"/>
  <c r="D16"/>
  <c r="D15" s="1"/>
  <c r="D74" i="16" l="1"/>
  <c r="E41"/>
  <c r="E84" s="1"/>
  <c r="D41"/>
  <c r="D14"/>
  <c r="D13" s="1"/>
  <c r="E14"/>
  <c r="E13" s="1"/>
  <c r="D90" i="15"/>
  <c r="D89" s="1"/>
  <c r="D64"/>
  <c r="D63" s="1"/>
  <c r="D81"/>
  <c r="D79"/>
  <c r="D78" s="1"/>
  <c r="D76"/>
  <c r="D75" s="1"/>
  <c r="D68"/>
  <c r="D67" s="1"/>
  <c r="D55"/>
  <c r="D54" s="1"/>
  <c r="D57"/>
  <c r="D48"/>
  <c r="D47" s="1"/>
  <c r="D43"/>
  <c r="D42" s="1"/>
  <c r="D40"/>
  <c r="D37"/>
  <c r="D32"/>
  <c r="D27"/>
  <c r="D26" s="1"/>
  <c r="D84" i="16" l="1"/>
  <c r="D88" i="15"/>
  <c r="D74"/>
  <c r="D46"/>
  <c r="E66" i="3"/>
  <c r="E35"/>
  <c r="E31" s="1"/>
  <c r="D35"/>
  <c r="D31" s="1"/>
  <c r="C28"/>
  <c r="C16"/>
  <c r="E81"/>
  <c r="D16"/>
  <c r="D15" s="1"/>
  <c r="E16"/>
  <c r="E15" s="1"/>
  <c r="D81"/>
  <c r="D76"/>
  <c r="D75" s="1"/>
  <c r="E76"/>
  <c r="E75" s="1"/>
  <c r="D66"/>
  <c r="D60"/>
  <c r="E60"/>
  <c r="D51"/>
  <c r="E51"/>
  <c r="D42"/>
  <c r="E42"/>
  <c r="E28"/>
  <c r="D28"/>
  <c r="D38"/>
  <c r="E38"/>
  <c r="E23"/>
  <c r="D23"/>
  <c r="C81"/>
  <c r="C78"/>
  <c r="C75" s="1"/>
  <c r="C66"/>
  <c r="C71"/>
  <c r="C60"/>
  <c r="C51"/>
  <c r="C42"/>
  <c r="D106" i="15" l="1"/>
  <c r="D65" i="3"/>
  <c r="D64" s="1"/>
  <c r="E65"/>
  <c r="E64" s="1"/>
  <c r="D27"/>
  <c r="D14" s="1"/>
  <c r="E27"/>
  <c r="E14" s="1"/>
  <c r="C38"/>
  <c r="C31"/>
  <c r="C27" s="1"/>
  <c r="C23"/>
  <c r="C15"/>
  <c r="C65" l="1"/>
  <c r="C64" s="1"/>
  <c r="D85"/>
  <c r="E85"/>
  <c r="C14"/>
  <c r="C85" l="1"/>
</calcChain>
</file>

<file path=xl/sharedStrings.xml><?xml version="1.0" encoding="utf-8"?>
<sst xmlns="http://schemas.openxmlformats.org/spreadsheetml/2006/main" count="1224" uniqueCount="568">
  <si>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</si>
  <si>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</si>
  <si>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</si>
  <si>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</si>
  <si>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</si>
  <si>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</si>
  <si>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</si>
  <si>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</si>
  <si>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</si>
  <si>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</si>
  <si>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</si>
  <si>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</si>
  <si>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</si>
  <si>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</si>
  <si>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</si>
  <si>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</si>
  <si>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</si>
  <si>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</si>
  <si>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</si>
  <si>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</si>
  <si>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</si>
  <si>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</si>
  <si>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</si>
  <si>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</si>
  <si>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</si>
  <si>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</si>
  <si>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</si>
  <si>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</si>
  <si>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</si>
  <si>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</si>
  <si>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</si>
  <si>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</si>
  <si>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</si>
  <si>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</si>
  <si>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</si>
  <si>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</si>
  <si>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</si>
  <si>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</si>
  <si>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</si>
  <si>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</si>
  <si>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</si>
  <si>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</si>
  <si>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</si>
  <si>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</si>
  <si>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</si>
  <si>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</si>
  <si>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</si>
  <si>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</si>
  <si>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</si>
  <si>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</si>
  <si>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</si>
  <si>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</si>
  <si>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</si>
  <si>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</si>
  <si>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</si>
  <si>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</si>
  <si>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</si>
  <si>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</si>
  <si>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</si>
  <si>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</si>
  <si>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</si>
  <si>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</si>
  <si>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</si>
  <si>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</si>
  <si>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</si>
  <si>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</si>
  <si>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</si>
  <si>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</si>
  <si>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</si>
  <si>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</si>
  <si>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</si>
  <si>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</si>
  <si>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</si>
  <si>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</si>
  <si>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</si>
  <si>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</si>
  <si>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</si>
  <si>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</si>
  <si>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</si>
  <si>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</si>
  <si>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</si>
  <si>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</si>
  <si>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</si>
  <si>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</si>
  <si>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</si>
  <si>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</si>
  <si>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</si>
  <si>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</si>
  <si>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</si>
  <si>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</si>
  <si>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</si>
  <si>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</si>
  <si>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</si>
  <si>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</si>
  <si>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</si>
  <si>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</si>
  <si>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</si>
  <si>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</si>
  <si>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</si>
  <si>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</si>
  <si>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</si>
  <si>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</si>
  <si>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</si>
  <si>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</si>
  <si>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</si>
  <si>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</si>
  <si>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</si>
  <si>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</si>
  <si>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</si>
  <si>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</si>
  <si>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</si>
  <si>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</si>
  <si>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</si>
  <si>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</si>
  <si>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</si>
  <si>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</si>
  <si>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</si>
  <si>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</si>
  <si>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</si>
  <si>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</si>
  <si>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</si>
  <si>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</si>
  <si>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</si>
  <si>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</si>
  <si>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</si>
  <si>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</si>
  <si>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</si>
  <si>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</si>
  <si>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</si>
  <si>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</si>
  <si>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</si>
  <si>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</si>
  <si>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</si>
  <si>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</si>
  <si>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</si>
  <si>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</si>
  <si>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</si>
  <si>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</si>
  <si>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</si>
  <si>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</si>
  <si>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</si>
  <si>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</si>
  <si>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</si>
  <si>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</si>
  <si>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</si>
  <si>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</si>
  <si>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</si>
  <si>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</si>
  <si>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</si>
  <si>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</si>
  <si>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</si>
  <si>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</si>
  <si>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</si>
  <si>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</si>
  <si>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</si>
  <si>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</si>
  <si>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</si>
  <si>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</si>
  <si>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</si>
  <si>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</si>
  <si>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</si>
  <si>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</si>
  <si>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</si>
  <si>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</si>
  <si>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</si>
  <si>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</si>
  <si>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</si>
  <si>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</si>
  <si>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</si>
  <si>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</si>
  <si>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</si>
  <si>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</si>
  <si>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</si>
  <si>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</si>
  <si>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</si>
  <si>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</si>
  <si>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</si>
  <si>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</si>
  <si>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</si>
  <si>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</si>
  <si>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</si>
  <si>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</si>
  <si>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</si>
  <si>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</si>
  <si>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</si>
  <si>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</si>
  <si>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</si>
  <si>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</si>
  <si>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</si>
  <si>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</si>
  <si>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</si>
  <si>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</si>
  <si>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</si>
  <si>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</si>
  <si>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</si>
  <si>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</si>
  <si>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</si>
  <si>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</si>
  <si>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</si>
  <si>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</si>
  <si>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</si>
  <si>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</si>
  <si>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</si>
  <si>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</si>
  <si>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</si>
  <si>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</si>
  <si>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</si>
  <si>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</si>
  <si>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</si>
  <si>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</si>
  <si>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</si>
  <si>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</si>
  <si>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</si>
  <si>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</si>
  <si>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</si>
  <si>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</si>
  <si>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</si>
  <si>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</si>
  <si>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</si>
  <si>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</si>
  <si>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</si>
  <si>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</si>
  <si>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</si>
  <si>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</si>
  <si>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</si>
  <si>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</si>
  <si>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</si>
  <si>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</si>
  <si>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</si>
  <si>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</si>
  <si>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</si>
  <si>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</si>
  <si>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</si>
  <si>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</si>
  <si>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</si>
  <si>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</si>
  <si>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</si>
  <si>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</si>
  <si>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</si>
  <si>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</si>
  <si>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</si>
  <si>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</si>
  <si>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</si>
  <si>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</si>
  <si>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</si>
  <si>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</si>
  <si>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</si>
  <si>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</si>
  <si>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</si>
  <si>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</si>
  <si>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</si>
  <si>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</si>
  <si>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</si>
  <si>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</si>
  <si>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</si>
  <si>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</si>
  <si>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</si>
  <si>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</si>
  <si>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</si>
  <si>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</si>
  <si>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</si>
  <si>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</si>
  <si>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</si>
  <si>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</si>
  <si>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</si>
  <si>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</si>
  <si>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</si>
  <si>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</si>
  <si>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</si>
  <si>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</si>
  <si>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</si>
  <si>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</si>
  <si>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</si>
  <si>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</si>
  <si>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</si>
  <si>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</si>
  <si>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</si>
  <si>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</si>
  <si>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</si>
  <si>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</si>
  <si>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</si>
  <si>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</si>
  <si>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</si>
  <si>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</si>
  <si>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</si>
  <si>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</si>
  <si>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</si>
  <si>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</si>
  <si>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</si>
  <si>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</si>
  <si>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</si>
  <si>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</si>
  <si>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</si>
  <si>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</si>
  <si>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</si>
  <si>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</si>
  <si>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</si>
  <si>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</si>
  <si>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</si>
  <si>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</si>
  <si>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</si>
  <si>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</si>
  <si>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</si>
  <si>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</si>
  <si>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</si>
  <si>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</si>
  <si>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</si>
  <si>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</si>
  <si>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</si>
  <si>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</si>
  <si>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</si>
  <si>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</si>
  <si>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</si>
  <si>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</si>
  <si>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</si>
  <si>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</si>
  <si>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</si>
  <si>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</si>
  <si>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</si>
  <si>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</si>
  <si>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</si>
  <si>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</si>
  <si>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</si>
  <si>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</si>
  <si>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</si>
  <si>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</si>
  <si>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</si>
  <si>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</si>
  <si>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</si>
  <si>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</si>
  <si>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</si>
  <si>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</si>
  <si>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</si>
  <si>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</si>
  <si>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</si>
  <si>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</si>
  <si>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</si>
  <si>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</si>
  <si>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</si>
  <si>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</si>
  <si>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</si>
  <si>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</si>
  <si>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</si>
  <si>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</si>
  <si>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</si>
  <si>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</si>
  <si>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</si>
  <si>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</si>
  <si>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</si>
  <si>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</si>
  <si>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</si>
  <si>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</si>
  <si>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</si>
  <si>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</si>
  <si>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</si>
  <si>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</si>
  <si>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</si>
  <si>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</si>
  <si>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</si>
  <si>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</si>
  <si>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</si>
  <si>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</si>
  <si>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</si>
  <si>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</si>
  <si>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</si>
  <si>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</si>
  <si>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</si>
  <si>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</si>
  <si>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</si>
  <si>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</si>
  <si>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</si>
  <si>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</si>
  <si>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</si>
  <si>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</si>
  <si>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</si>
  <si>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</si>
  <si>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</si>
  <si>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</si>
  <si>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</si>
  <si>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</si>
  <si>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</si>
  <si>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</si>
  <si>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</si>
  <si>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</si>
  <si>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</si>
  <si>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</si>
  <si>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</si>
  <si>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</si>
  <si>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</si>
  <si>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</si>
  <si>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</si>
  <si>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</si>
  <si>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</si>
  <si>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</si>
  <si>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</si>
  <si>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</si>
  <si>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</si>
  <si>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</si>
  <si>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</si>
  <si>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</si>
  <si>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</si>
  <si>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</si>
  <si>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</si>
  <si>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</si>
  <si>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</si>
  <si>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</si>
  <si>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</si>
  <si>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</si>
  <si>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</si>
  <si>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</si>
  <si>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</si>
  <si>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</si>
  <si>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</si>
  <si>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</si>
  <si>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</si>
  <si>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</si>
  <si>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</si>
  <si>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</si>
  <si>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</si>
  <si>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</si>
  <si>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</si>
  <si>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</si>
  <si>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</si>
  <si>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</si>
  <si>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</si>
  <si>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</si>
  <si>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</si>
  <si>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</si>
  <si>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</si>
  <si>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</si>
  <si>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</si>
  <si>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</si>
  <si>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</si>
  <si>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</si>
  <si>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</si>
  <si>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</si>
  <si>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</si>
  <si>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</si>
  <si>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</si>
  <si>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</si>
  <si>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</si>
  <si>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</si>
  <si>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</si>
  <si>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</si>
  <si>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</si>
  <si>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</si>
  <si>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</si>
  <si>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</si>
  <si>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</si>
  <si>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</si>
  <si>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</si>
  <si>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</si>
  <si>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</si>
  <si>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</si>
  <si>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</si>
  <si>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</si>
  <si>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</si>
  <si>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</si>
  <si>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</si>
  <si>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</si>
  <si>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</si>
  <si>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</si>
  <si>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</si>
  <si>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</si>
  <si>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</si>
  <si>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</si>
  <si>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</si>
  <si>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</si>
  <si>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</si>
  <si>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</si>
  <si>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</si>
  <si>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</si>
  <si>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</si>
  <si>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</si>
  <si>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</si>
  <si>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</si>
  <si>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</si>
  <si>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</si>
  <si>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</si>
  <si>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</si>
  <si>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</si>
  <si>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</si>
  <si>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</si>
  <si>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</si>
  <si>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</si>
  <si>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</si>
  <si>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</si>
  <si>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</si>
  <si>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</si>
  <si>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</si>
  <si>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</si>
  <si>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</si>
  <si>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</si>
  <si>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</si>
  <si>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</si>
  <si>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</si>
  <si>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</si>
  <si>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</si>
  <si>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</si>
  <si>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</si>
  <si>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</si>
  <si>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</si>
  <si>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</si>
  <si>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</si>
  <si>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</si>
  <si>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</si>
  <si>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</si>
  <si>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</si>
  <si>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</si>
  <si>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</si>
  <si>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</si>
  <si>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</si>
  <si>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</si>
  <si>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</si>
  <si>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</si>
  <si>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</si>
  <si>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</si>
  <si>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</si>
  <si>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</si>
  <si>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</si>
  <si>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</si>
  <si>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</si>
  <si>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</si>
  <si>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</si>
  <si>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</si>
  <si>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 2019г. № 6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</si>
  <si>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 2019г. № 6                                                                                                                                                                                       </t>
  </si>
  <si>
    <t>000 1 05 03010 01 0000 110</t>
  </si>
  <si>
    <t>000 1 11 09045 10 0000 120</t>
  </si>
  <si>
    <t>000 1 06 01000 10 0000 110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</si>
  <si>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</si>
  <si>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</si>
  <si>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</si>
  <si>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</si>
  <si>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</si>
  <si>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</si>
  <si>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</si>
  <si>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</si>
  <si>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</si>
  <si>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</si>
  <si>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</si>
  <si>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</si>
  <si>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</si>
  <si>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</si>
  <si>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</si>
  <si>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</si>
  <si>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</si>
  <si>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</si>
  <si>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</si>
  <si>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</si>
  <si>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</si>
  <si>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</si>
  <si>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</si>
  <si>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</si>
  <si>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</si>
  <si>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</t>
  </si>
  <si>
    <t>0501</t>
  </si>
  <si>
    <t>Жилищное хозяйство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</si>
  <si>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</si>
  <si>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</si>
  <si>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марта 2019г. № 6                                                                                                                                                                                       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</si>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</sst>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BC1C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" fillId="2" borderId="9" xfId="2" applyNumberFormat="1" applyFont="1" applyFill="1" applyBorder="1" applyAlignment="1">
      <alignment horizontal="right"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 wrapText="1"/>
    </xf>
    <xf numFmtId="2" fontId="2" fillId="5" borderId="7" xfId="0" applyNumberFormat="1" applyFont="1" applyFill="1" applyBorder="1" applyAlignment="1">
      <alignment horizontal="right" vertical="top" wrapText="1"/>
    </xf>
    <xf numFmtId="0" fontId="2" fillId="0" borderId="27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5" borderId="1" xfId="2" applyNumberFormat="1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3" fontId="2" fillId="5" borderId="1" xfId="0" applyNumberFormat="1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3" fontId="2" fillId="0" borderId="9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43" fontId="2" fillId="7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vertical="top" wrapText="1"/>
    </xf>
    <xf numFmtId="43" fontId="2" fillId="0" borderId="9" xfId="0" applyNumberFormat="1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 wrapText="1"/>
    </xf>
    <xf numFmtId="2" fontId="2" fillId="5" borderId="4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49" fontId="2" fillId="0" borderId="22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50</v>
      </c>
    </row>
    <row r="2" spans="1:3" ht="15.75" hidden="1">
      <c r="C2" s="2" t="s">
        <v>51</v>
      </c>
    </row>
    <row r="3" spans="1:3" ht="15.75" hidden="1">
      <c r="B3" s="29" t="s">
        <v>233</v>
      </c>
      <c r="C3" s="29"/>
    </row>
    <row r="4" spans="1:3" ht="15.75" hidden="1">
      <c r="C4" s="2" t="s">
        <v>45</v>
      </c>
    </row>
    <row r="5" spans="1:3" ht="15.75" hidden="1">
      <c r="C5" s="2" t="s">
        <v>46</v>
      </c>
    </row>
    <row r="6" spans="1:3" ht="15.75" hidden="1">
      <c r="B6" s="29" t="s">
        <v>171</v>
      </c>
      <c r="C6" s="29"/>
    </row>
    <row r="7" spans="1:3" ht="88.5" customHeight="1">
      <c r="B7" s="145" t="s">
        <v>525</v>
      </c>
      <c r="C7" s="145"/>
    </row>
    <row r="8" spans="1:3" ht="15.75">
      <c r="A8" s="23" t="s">
        <v>484</v>
      </c>
      <c r="B8" s="23"/>
      <c r="C8" s="23"/>
    </row>
    <row r="9" spans="1:3" ht="15.75">
      <c r="A9" s="144" t="s">
        <v>485</v>
      </c>
      <c r="B9" s="144"/>
      <c r="C9" s="144"/>
    </row>
    <row r="11" spans="1:3" ht="15.75">
      <c r="C11" s="3" t="s">
        <v>49</v>
      </c>
    </row>
    <row r="12" spans="1:3" ht="15.75">
      <c r="C12" s="3"/>
    </row>
    <row r="13" spans="1:3" ht="47.25">
      <c r="A13" s="12" t="s">
        <v>218</v>
      </c>
      <c r="B13" s="12" t="s">
        <v>219</v>
      </c>
      <c r="C13" s="8" t="s">
        <v>220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1" t="s">
        <v>482</v>
      </c>
      <c r="B15" s="142"/>
      <c r="C15" s="143"/>
    </row>
    <row r="16" spans="1:3" ht="31.5">
      <c r="A16" s="15" t="s">
        <v>221</v>
      </c>
      <c r="B16" s="10" t="s">
        <v>222</v>
      </c>
      <c r="C16" s="24">
        <v>100</v>
      </c>
    </row>
    <row r="17" spans="1:3" ht="18" customHeight="1">
      <c r="A17" s="15" t="s">
        <v>223</v>
      </c>
      <c r="B17" s="10" t="s">
        <v>227</v>
      </c>
      <c r="C17" s="24">
        <v>100</v>
      </c>
    </row>
    <row r="18" spans="1:3" ht="31.5">
      <c r="A18" s="15" t="s">
        <v>228</v>
      </c>
      <c r="B18" s="10" t="s">
        <v>229</v>
      </c>
      <c r="C18" s="24">
        <v>100</v>
      </c>
    </row>
    <row r="19" spans="1:3" ht="18" customHeight="1">
      <c r="A19" s="141" t="s">
        <v>483</v>
      </c>
      <c r="B19" s="142"/>
      <c r="C19" s="143"/>
    </row>
    <row r="20" spans="1:3" ht="18.75" customHeight="1">
      <c r="A20" s="15" t="s">
        <v>230</v>
      </c>
      <c r="B20" s="10" t="s">
        <v>232</v>
      </c>
      <c r="C20" s="24">
        <v>100</v>
      </c>
    </row>
    <row r="21" spans="1:3" ht="15.75">
      <c r="A21" s="15" t="s">
        <v>231</v>
      </c>
      <c r="B21" s="10" t="s">
        <v>47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C32" sqref="C32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56" t="s">
        <v>127</v>
      </c>
      <c r="E1" s="156"/>
    </row>
    <row r="2" spans="1:5" hidden="1">
      <c r="C2" s="33"/>
      <c r="D2" s="156" t="s">
        <v>205</v>
      </c>
      <c r="E2" s="156"/>
    </row>
    <row r="3" spans="1:5" hidden="1">
      <c r="C3" s="156" t="s">
        <v>128</v>
      </c>
      <c r="D3" s="156"/>
      <c r="E3" s="156"/>
    </row>
    <row r="4" spans="1:5" hidden="1">
      <c r="C4" s="156" t="s">
        <v>129</v>
      </c>
      <c r="D4" s="156"/>
      <c r="E4" s="156"/>
    </row>
    <row r="5" spans="1:5" hidden="1">
      <c r="C5" s="156" t="s">
        <v>130</v>
      </c>
      <c r="D5" s="156"/>
      <c r="E5" s="156"/>
    </row>
    <row r="6" spans="1:5" hidden="1">
      <c r="C6" s="156" t="s">
        <v>179</v>
      </c>
      <c r="D6" s="156"/>
      <c r="E6" s="156"/>
    </row>
    <row r="7" spans="1:5" ht="84.75" customHeight="1">
      <c r="B7" s="145" t="s">
        <v>555</v>
      </c>
      <c r="C7" s="145"/>
      <c r="D7" s="145"/>
      <c r="E7" s="145"/>
    </row>
    <row r="8" spans="1:5" ht="52.5" customHeight="1">
      <c r="A8" s="147" t="s">
        <v>468</v>
      </c>
      <c r="B8" s="147"/>
      <c r="C8" s="147"/>
      <c r="D8" s="147"/>
      <c r="E8" s="147"/>
    </row>
    <row r="10" spans="1:5" ht="31.5" customHeight="1">
      <c r="A10" s="148" t="s">
        <v>182</v>
      </c>
      <c r="B10" s="148" t="s">
        <v>53</v>
      </c>
      <c r="C10" s="150" t="s">
        <v>376</v>
      </c>
      <c r="D10" s="151"/>
      <c r="E10" s="152"/>
    </row>
    <row r="11" spans="1:5" ht="15.75">
      <c r="A11" s="149"/>
      <c r="B11" s="149"/>
      <c r="C11" s="15" t="s">
        <v>235</v>
      </c>
      <c r="D11" s="16" t="s">
        <v>156</v>
      </c>
      <c r="E11" s="16" t="s">
        <v>430</v>
      </c>
    </row>
    <row r="12" spans="1:5" ht="15.75">
      <c r="A12" s="45" t="s">
        <v>184</v>
      </c>
      <c r="B12" s="9" t="s">
        <v>183</v>
      </c>
      <c r="C12" s="31">
        <f>SUM(C13:C17)</f>
        <v>3571338.43</v>
      </c>
      <c r="D12" s="31">
        <f t="shared" ref="D12:E12" si="0">SUM(D13:D17)</f>
        <v>3060453.1999999997</v>
      </c>
      <c r="E12" s="31">
        <f t="shared" si="0"/>
        <v>3060453.2</v>
      </c>
    </row>
    <row r="13" spans="1:5" ht="49.5" customHeight="1">
      <c r="A13" s="45" t="s">
        <v>103</v>
      </c>
      <c r="B13" s="9" t="s">
        <v>104</v>
      </c>
      <c r="C13" s="31">
        <v>529914</v>
      </c>
      <c r="D13" s="31">
        <v>521049.98</v>
      </c>
      <c r="E13" s="31">
        <v>521049.98</v>
      </c>
    </row>
    <row r="14" spans="1:5" ht="78.75">
      <c r="A14" s="45" t="s">
        <v>105</v>
      </c>
      <c r="B14" s="9" t="s">
        <v>106</v>
      </c>
      <c r="C14" s="31">
        <v>2393759.6</v>
      </c>
      <c r="D14" s="31">
        <v>2352515.9</v>
      </c>
      <c r="E14" s="31">
        <v>2382055.2200000002</v>
      </c>
    </row>
    <row r="15" spans="1:5" ht="15.75">
      <c r="A15" s="45" t="s">
        <v>153</v>
      </c>
      <c r="B15" s="9" t="s">
        <v>155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522</v>
      </c>
      <c r="B16" s="9" t="s">
        <v>523</v>
      </c>
      <c r="C16" s="31"/>
      <c r="D16" s="31">
        <v>29539.32</v>
      </c>
      <c r="E16" s="31"/>
    </row>
    <row r="17" spans="1:5" ht="15.75">
      <c r="A17" s="45" t="s">
        <v>107</v>
      </c>
      <c r="B17" s="9" t="s">
        <v>108</v>
      </c>
      <c r="C17" s="31">
        <v>647388.23</v>
      </c>
      <c r="D17" s="31">
        <v>157348</v>
      </c>
      <c r="E17" s="31">
        <v>157348</v>
      </c>
    </row>
    <row r="18" spans="1:5" ht="15.75">
      <c r="A18" s="45" t="s">
        <v>109</v>
      </c>
      <c r="B18" s="9" t="s">
        <v>110</v>
      </c>
      <c r="C18" s="31">
        <f>C19</f>
        <v>200550</v>
      </c>
      <c r="D18" s="31">
        <f t="shared" ref="D18:E18" si="1">D19</f>
        <v>200550</v>
      </c>
      <c r="E18" s="31">
        <f t="shared" si="1"/>
        <v>200550</v>
      </c>
    </row>
    <row r="19" spans="1:5" ht="31.5">
      <c r="A19" s="45" t="s">
        <v>111</v>
      </c>
      <c r="B19" s="9" t="s">
        <v>112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113</v>
      </c>
      <c r="B20" s="9" t="s">
        <v>114</v>
      </c>
      <c r="C20" s="31">
        <f>SUM(C21:C22)</f>
        <v>610204</v>
      </c>
      <c r="D20" s="31">
        <f t="shared" ref="D20:E20" si="2">SUM(D21:D22)</f>
        <v>600000</v>
      </c>
      <c r="E20" s="31">
        <f t="shared" si="2"/>
        <v>600000</v>
      </c>
    </row>
    <row r="21" spans="1:5" ht="15.75">
      <c r="A21" s="45" t="s">
        <v>115</v>
      </c>
      <c r="B21" s="9" t="s">
        <v>116</v>
      </c>
      <c r="C21" s="31">
        <v>410204</v>
      </c>
      <c r="D21" s="31">
        <v>400000</v>
      </c>
      <c r="E21" s="31">
        <v>400000</v>
      </c>
    </row>
    <row r="22" spans="1:5" ht="48.75" customHeight="1">
      <c r="A22" s="45" t="s">
        <v>154</v>
      </c>
      <c r="B22" s="9" t="s">
        <v>380</v>
      </c>
      <c r="C22" s="31">
        <v>200000</v>
      </c>
      <c r="D22" s="31">
        <v>200000</v>
      </c>
      <c r="E22" s="31">
        <v>200000</v>
      </c>
    </row>
    <row r="23" spans="1:5" ht="20.25" customHeight="1">
      <c r="A23" s="45" t="s">
        <v>469</v>
      </c>
      <c r="B23" s="125" t="s">
        <v>471</v>
      </c>
      <c r="C23" s="31">
        <f>C24</f>
        <v>1163142</v>
      </c>
      <c r="D23" s="31">
        <f t="shared" ref="D23:E23" si="3">D24</f>
        <v>863142</v>
      </c>
      <c r="E23" s="31">
        <f t="shared" si="3"/>
        <v>863142</v>
      </c>
    </row>
    <row r="24" spans="1:5" ht="21" customHeight="1">
      <c r="A24" s="45" t="s">
        <v>470</v>
      </c>
      <c r="B24" s="126" t="s">
        <v>472</v>
      </c>
      <c r="C24" s="31">
        <v>1163142</v>
      </c>
      <c r="D24" s="31">
        <v>863142</v>
      </c>
      <c r="E24" s="31">
        <v>863142</v>
      </c>
    </row>
    <row r="25" spans="1:5" ht="31.5">
      <c r="A25" s="45" t="s">
        <v>117</v>
      </c>
      <c r="B25" s="9" t="s">
        <v>118</v>
      </c>
      <c r="C25" s="31">
        <f>SUM(C26:C27)</f>
        <v>3545000</v>
      </c>
      <c r="D25" s="31">
        <f t="shared" ref="D25:E25" si="4">D27</f>
        <v>2258485</v>
      </c>
      <c r="E25" s="31">
        <f t="shared" si="4"/>
        <v>2023085</v>
      </c>
    </row>
    <row r="26" spans="1:5" ht="15.75">
      <c r="A26" s="45" t="s">
        <v>556</v>
      </c>
      <c r="B26" s="9" t="s">
        <v>557</v>
      </c>
      <c r="C26" s="31">
        <v>55000</v>
      </c>
      <c r="D26" s="31">
        <v>0</v>
      </c>
      <c r="E26" s="31">
        <v>0</v>
      </c>
    </row>
    <row r="27" spans="1:5" ht="15.75">
      <c r="A27" s="45" t="s">
        <v>119</v>
      </c>
      <c r="B27" s="9" t="s">
        <v>120</v>
      </c>
      <c r="C27" s="31">
        <v>3490000</v>
      </c>
      <c r="D27" s="31">
        <v>2258485</v>
      </c>
      <c r="E27" s="31">
        <v>2023085</v>
      </c>
    </row>
    <row r="28" spans="1:5" ht="15.75">
      <c r="A28" s="45" t="s">
        <v>124</v>
      </c>
      <c r="B28" s="9" t="s">
        <v>123</v>
      </c>
      <c r="C28" s="31">
        <f>C29</f>
        <v>5269789.82</v>
      </c>
      <c r="D28" s="31">
        <f t="shared" ref="D28:E28" si="5">D29</f>
        <v>4110418.67</v>
      </c>
      <c r="E28" s="31">
        <f t="shared" si="5"/>
        <v>4037561.67</v>
      </c>
    </row>
    <row r="29" spans="1:5" ht="15.75">
      <c r="A29" s="45" t="s">
        <v>121</v>
      </c>
      <c r="B29" s="46" t="s">
        <v>125</v>
      </c>
      <c r="C29" s="31">
        <v>5269789.82</v>
      </c>
      <c r="D29" s="31">
        <v>4110418.67</v>
      </c>
      <c r="E29" s="31">
        <v>4037561.67</v>
      </c>
    </row>
    <row r="30" spans="1:5" ht="15.75">
      <c r="A30" s="45" t="s">
        <v>144</v>
      </c>
      <c r="B30" s="46" t="s">
        <v>145</v>
      </c>
      <c r="C30" s="31">
        <f>C31</f>
        <v>72000</v>
      </c>
      <c r="D30" s="31">
        <f t="shared" ref="D30:E30" si="6">D31</f>
        <v>72000</v>
      </c>
      <c r="E30" s="31">
        <f t="shared" si="6"/>
        <v>72000</v>
      </c>
    </row>
    <row r="31" spans="1:5" ht="15.75">
      <c r="A31" s="45" t="s">
        <v>146</v>
      </c>
      <c r="B31" s="46" t="s">
        <v>147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42</v>
      </c>
      <c r="C32" s="124">
        <f>C12+C18+C20+C23+C25+C28+C30</f>
        <v>14432024.25</v>
      </c>
      <c r="D32" s="124">
        <f>D12+D18+D20+D23+D25+D28+D30</f>
        <v>11165048.869999999</v>
      </c>
      <c r="E32" s="124">
        <f t="shared" ref="E32" si="7"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192</v>
      </c>
    </row>
    <row r="2" spans="1:4" ht="15.75" hidden="1">
      <c r="B2" s="2"/>
      <c r="D2" s="2" t="s">
        <v>51</v>
      </c>
    </row>
    <row r="3" spans="1:4" ht="15.75" hidden="1">
      <c r="A3" s="146" t="s">
        <v>311</v>
      </c>
      <c r="B3" s="146"/>
      <c r="C3" s="146"/>
      <c r="D3" s="146"/>
    </row>
    <row r="4" spans="1:4" ht="15.75" hidden="1">
      <c r="B4" s="2"/>
      <c r="D4" s="2" t="s">
        <v>45</v>
      </c>
    </row>
    <row r="5" spans="1:4" ht="15.75" hidden="1">
      <c r="B5" s="2"/>
      <c r="D5" s="2" t="s">
        <v>46</v>
      </c>
    </row>
    <row r="6" spans="1:4" ht="15.75" hidden="1">
      <c r="B6" s="146" t="s">
        <v>180</v>
      </c>
      <c r="C6" s="146"/>
      <c r="D6" s="146"/>
    </row>
    <row r="7" spans="1:4" ht="86.25" customHeight="1">
      <c r="A7" s="145" t="s">
        <v>560</v>
      </c>
      <c r="B7" s="145"/>
      <c r="C7" s="145"/>
      <c r="D7" s="145"/>
    </row>
    <row r="8" spans="1:4" ht="47.25" customHeight="1">
      <c r="A8" s="154" t="s">
        <v>473</v>
      </c>
      <c r="B8" s="154"/>
      <c r="C8" s="154"/>
      <c r="D8" s="154"/>
    </row>
    <row r="10" spans="1:4" ht="15.75">
      <c r="A10" s="148" t="s">
        <v>193</v>
      </c>
      <c r="B10" s="150" t="s">
        <v>310</v>
      </c>
      <c r="C10" s="151"/>
      <c r="D10" s="152"/>
    </row>
    <row r="11" spans="1:4" ht="15.75">
      <c r="A11" s="149"/>
      <c r="B11" s="130" t="s">
        <v>235</v>
      </c>
      <c r="C11" s="130" t="s">
        <v>156</v>
      </c>
      <c r="D11" s="130" t="s">
        <v>430</v>
      </c>
    </row>
    <row r="12" spans="1:4" ht="31.5">
      <c r="A12" s="13" t="s">
        <v>194</v>
      </c>
      <c r="B12" s="12">
        <v>0</v>
      </c>
      <c r="C12" s="12">
        <v>0</v>
      </c>
      <c r="D12" s="12">
        <v>0</v>
      </c>
    </row>
    <row r="13" spans="1:4" ht="15.75">
      <c r="A13" s="14" t="s">
        <v>195</v>
      </c>
      <c r="B13" s="12">
        <v>0</v>
      </c>
      <c r="C13" s="12">
        <v>0</v>
      </c>
      <c r="D13" s="12">
        <v>0</v>
      </c>
    </row>
    <row r="14" spans="1:4" ht="15.75">
      <c r="A14" s="14" t="s">
        <v>196</v>
      </c>
      <c r="B14" s="12">
        <v>0</v>
      </c>
      <c r="C14" s="12">
        <v>0</v>
      </c>
      <c r="D14" s="12">
        <v>0</v>
      </c>
    </row>
    <row r="15" spans="1:4" ht="31.5">
      <c r="A15" s="13" t="s">
        <v>201</v>
      </c>
      <c r="B15" s="12">
        <v>0</v>
      </c>
      <c r="C15" s="12">
        <v>0</v>
      </c>
      <c r="D15" s="12">
        <v>0</v>
      </c>
    </row>
    <row r="16" spans="1:4" ht="15.75">
      <c r="A16" s="14" t="s">
        <v>196</v>
      </c>
      <c r="B16" s="12">
        <v>0</v>
      </c>
      <c r="C16" s="12">
        <v>0</v>
      </c>
      <c r="D16" s="12">
        <v>0</v>
      </c>
    </row>
    <row r="17" spans="1:4" ht="15.75">
      <c r="A17" s="13" t="s">
        <v>202</v>
      </c>
      <c r="B17" s="12">
        <v>0</v>
      </c>
      <c r="C17" s="12">
        <v>0</v>
      </c>
      <c r="D17" s="12">
        <v>0</v>
      </c>
    </row>
    <row r="18" spans="1:4" ht="15.75">
      <c r="A18" s="14" t="s">
        <v>195</v>
      </c>
      <c r="B18" s="12">
        <v>0</v>
      </c>
      <c r="C18" s="12">
        <v>0</v>
      </c>
      <c r="D18" s="12">
        <v>0</v>
      </c>
    </row>
    <row r="19" spans="1:4" ht="15.75">
      <c r="A19" s="14" t="s">
        <v>196</v>
      </c>
      <c r="B19" s="12">
        <v>0</v>
      </c>
      <c r="C19" s="12">
        <v>0</v>
      </c>
      <c r="D19" s="12">
        <v>0</v>
      </c>
    </row>
    <row r="20" spans="1:4" ht="31.5">
      <c r="A20" s="13" t="s">
        <v>203</v>
      </c>
      <c r="B20" s="12">
        <v>0</v>
      </c>
      <c r="C20" s="12">
        <v>0</v>
      </c>
      <c r="D20" s="12">
        <v>0</v>
      </c>
    </row>
    <row r="21" spans="1:4" ht="15.75">
      <c r="A21" s="14" t="s">
        <v>208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209</v>
      </c>
      <c r="H1" s="4"/>
    </row>
    <row r="2" spans="1:8" ht="15.75" hidden="1">
      <c r="G2" s="2" t="s">
        <v>51</v>
      </c>
      <c r="H2" s="2"/>
    </row>
    <row r="3" spans="1:8" ht="15.75" hidden="1">
      <c r="A3" s="29"/>
      <c r="B3" s="29"/>
      <c r="C3" s="29"/>
      <c r="D3" s="146" t="s">
        <v>312</v>
      </c>
      <c r="E3" s="146"/>
      <c r="F3" s="146"/>
      <c r="G3" s="146"/>
      <c r="H3" s="29"/>
    </row>
    <row r="4" spans="1:8" ht="15.75" hidden="1">
      <c r="G4" s="2" t="s">
        <v>45</v>
      </c>
      <c r="H4" s="2"/>
    </row>
    <row r="5" spans="1:8" ht="15.75" hidden="1">
      <c r="G5" s="2" t="s">
        <v>46</v>
      </c>
      <c r="H5" s="2"/>
    </row>
    <row r="6" spans="1:8" ht="15.75" hidden="1">
      <c r="E6" s="146" t="s">
        <v>181</v>
      </c>
      <c r="F6" s="146"/>
      <c r="G6" s="146"/>
      <c r="H6" s="2"/>
    </row>
    <row r="7" spans="1:8" ht="84.75" customHeight="1">
      <c r="D7" s="145" t="s">
        <v>559</v>
      </c>
      <c r="E7" s="145"/>
      <c r="F7" s="145"/>
      <c r="G7" s="145"/>
    </row>
    <row r="8" spans="1:8" ht="59.25" customHeight="1">
      <c r="A8" s="147" t="s">
        <v>474</v>
      </c>
      <c r="B8" s="169"/>
      <c r="C8" s="169"/>
      <c r="D8" s="169"/>
      <c r="E8" s="169"/>
      <c r="F8" s="169"/>
      <c r="G8" s="169"/>
    </row>
    <row r="9" spans="1:8" ht="24.75" customHeight="1">
      <c r="A9" s="147" t="s">
        <v>475</v>
      </c>
      <c r="B9" s="147"/>
      <c r="C9" s="147"/>
      <c r="D9" s="147"/>
      <c r="E9" s="147"/>
      <c r="F9" s="147"/>
      <c r="G9" s="147"/>
    </row>
    <row r="11" spans="1:8">
      <c r="A11" s="168" t="s">
        <v>216</v>
      </c>
      <c r="B11" s="168" t="s">
        <v>210</v>
      </c>
      <c r="C11" s="168" t="s">
        <v>215</v>
      </c>
      <c r="D11" s="172" t="s">
        <v>309</v>
      </c>
      <c r="E11" s="168" t="s">
        <v>214</v>
      </c>
      <c r="F11" s="168" t="s">
        <v>213</v>
      </c>
      <c r="G11" s="168" t="s">
        <v>212</v>
      </c>
    </row>
    <row r="12" spans="1:8" ht="57.75" customHeight="1">
      <c r="A12" s="168"/>
      <c r="B12" s="168"/>
      <c r="C12" s="168"/>
      <c r="D12" s="173"/>
      <c r="E12" s="168"/>
      <c r="F12" s="168"/>
      <c r="G12" s="16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211</v>
      </c>
      <c r="C14" s="7" t="s">
        <v>211</v>
      </c>
      <c r="D14" s="7">
        <v>0</v>
      </c>
      <c r="E14" s="7">
        <v>0</v>
      </c>
      <c r="F14" s="7">
        <v>0</v>
      </c>
      <c r="G14" s="7" t="s">
        <v>211</v>
      </c>
    </row>
    <row r="16" spans="1:8" ht="38.25" customHeight="1">
      <c r="A16" s="147" t="s">
        <v>476</v>
      </c>
      <c r="B16" s="147"/>
      <c r="C16" s="147"/>
      <c r="D16" s="147"/>
      <c r="E16" s="147"/>
      <c r="F16" s="147"/>
      <c r="G16" s="147"/>
    </row>
    <row r="18" spans="1:7" ht="15.75">
      <c r="A18" s="159" t="s">
        <v>308</v>
      </c>
      <c r="B18" s="160"/>
      <c r="C18" s="161"/>
      <c r="D18" s="165" t="s">
        <v>307</v>
      </c>
      <c r="E18" s="165"/>
      <c r="F18" s="165"/>
      <c r="G18" s="165"/>
    </row>
    <row r="19" spans="1:7" ht="15.75">
      <c r="A19" s="162"/>
      <c r="B19" s="163"/>
      <c r="C19" s="164"/>
      <c r="D19" s="118" t="s">
        <v>235</v>
      </c>
      <c r="E19" s="166" t="s">
        <v>156</v>
      </c>
      <c r="F19" s="167"/>
      <c r="G19" s="119" t="s">
        <v>430</v>
      </c>
    </row>
    <row r="20" spans="1:7" ht="33" customHeight="1">
      <c r="A20" s="165" t="s">
        <v>217</v>
      </c>
      <c r="B20" s="165"/>
      <c r="C20" s="165"/>
      <c r="D20" s="6">
        <v>0</v>
      </c>
      <c r="E20" s="170">
        <v>0</v>
      </c>
      <c r="F20" s="171"/>
      <c r="G20" s="28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6"/>
      <c r="E3" s="146"/>
      <c r="F3" s="146"/>
      <c r="G3" s="146"/>
    </row>
    <row r="4" spans="1:8" ht="15.75" hidden="1">
      <c r="G4" s="2"/>
    </row>
    <row r="5" spans="1:8" ht="15.75" hidden="1">
      <c r="G5" s="2"/>
    </row>
    <row r="6" spans="1:8" ht="15.75" hidden="1">
      <c r="E6" s="146"/>
      <c r="F6" s="146"/>
      <c r="G6" s="146"/>
    </row>
    <row r="7" spans="1:8" hidden="1"/>
    <row r="8" spans="1:8" ht="53.25" hidden="1" customHeight="1">
      <c r="A8" s="147"/>
      <c r="B8" s="169"/>
      <c r="C8" s="169"/>
      <c r="D8" s="169"/>
      <c r="E8" s="169"/>
      <c r="F8" s="169"/>
      <c r="G8" s="169"/>
    </row>
    <row r="9" spans="1:8" ht="30.75" hidden="1" customHeight="1">
      <c r="A9" s="147"/>
      <c r="B9" s="147"/>
      <c r="C9" s="147"/>
      <c r="D9" s="147"/>
      <c r="E9" s="147"/>
      <c r="F9" s="147"/>
      <c r="G9" s="147"/>
    </row>
    <row r="10" spans="1:8" ht="16.5" customHeight="1">
      <c r="B10" s="2"/>
    </row>
    <row r="11" spans="1:8" ht="107.25" customHeight="1">
      <c r="B11" s="55" t="s">
        <v>142</v>
      </c>
      <c r="C11" s="145" t="s">
        <v>558</v>
      </c>
      <c r="D11" s="145"/>
    </row>
    <row r="12" spans="1:8" ht="72" customHeight="1">
      <c r="A12" s="147" t="s">
        <v>477</v>
      </c>
      <c r="B12" s="147"/>
      <c r="C12" s="147"/>
      <c r="D12" s="147"/>
    </row>
    <row r="13" spans="1:8" ht="54" customHeight="1" thickBot="1">
      <c r="A13" s="179" t="s">
        <v>287</v>
      </c>
      <c r="B13" s="179"/>
      <c r="C13" s="179"/>
      <c r="D13" s="179"/>
      <c r="E13" s="65"/>
      <c r="F13" s="65"/>
      <c r="G13" s="65"/>
      <c r="H13" s="65"/>
    </row>
    <row r="14" spans="1:8" ht="28.5" customHeight="1" thickBot="1">
      <c r="A14" s="174" t="s">
        <v>141</v>
      </c>
      <c r="B14" s="176" t="s">
        <v>87</v>
      </c>
      <c r="C14" s="177"/>
      <c r="D14" s="178"/>
    </row>
    <row r="15" spans="1:8" ht="15.75" thickBot="1">
      <c r="A15" s="175"/>
      <c r="B15" s="67" t="s">
        <v>235</v>
      </c>
      <c r="C15" s="68" t="s">
        <v>156</v>
      </c>
      <c r="D15" s="69" t="s">
        <v>430</v>
      </c>
    </row>
    <row r="16" spans="1:8" ht="30.75" thickBot="1">
      <c r="A16" s="66" t="s">
        <v>143</v>
      </c>
      <c r="B16" s="127">
        <v>0</v>
      </c>
      <c r="C16" s="129">
        <v>29539.32</v>
      </c>
      <c r="D16" s="128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5"/>
  <sheetViews>
    <sheetView topLeftCell="A73" workbookViewId="0">
      <selection activeCell="C82" sqref="C82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52</v>
      </c>
    </row>
    <row r="2" spans="1:5" ht="15.75" hidden="1">
      <c r="B2" s="2"/>
      <c r="E2" s="2" t="s">
        <v>51</v>
      </c>
    </row>
    <row r="3" spans="1:5" ht="15.75" hidden="1">
      <c r="B3" s="2"/>
      <c r="C3" s="146" t="s">
        <v>316</v>
      </c>
      <c r="D3" s="146"/>
      <c r="E3" s="146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6" t="s">
        <v>172</v>
      </c>
      <c r="D6" s="146"/>
      <c r="E6" s="146"/>
    </row>
    <row r="7" spans="1:5" ht="88.5" customHeight="1">
      <c r="B7" s="145" t="s">
        <v>526</v>
      </c>
      <c r="C7" s="145"/>
      <c r="D7" s="145"/>
      <c r="E7" s="145"/>
    </row>
    <row r="8" spans="1:5" ht="36.75" customHeight="1">
      <c r="A8" s="147" t="s">
        <v>427</v>
      </c>
      <c r="B8" s="147"/>
      <c r="C8" s="147"/>
      <c r="D8" s="147"/>
      <c r="E8" s="147"/>
    </row>
    <row r="12" spans="1:5" ht="15.75">
      <c r="A12" s="148" t="s">
        <v>234</v>
      </c>
      <c r="B12" s="148" t="s">
        <v>10</v>
      </c>
      <c r="C12" s="150" t="s">
        <v>43</v>
      </c>
      <c r="D12" s="151"/>
      <c r="E12" s="152"/>
    </row>
    <row r="13" spans="1:5" ht="15.75">
      <c r="A13" s="149"/>
      <c r="B13" s="149"/>
      <c r="C13" s="8" t="s">
        <v>428</v>
      </c>
      <c r="D13" s="8" t="s">
        <v>429</v>
      </c>
      <c r="E13" s="79" t="s">
        <v>430</v>
      </c>
    </row>
    <row r="14" spans="1:5" ht="31.5">
      <c r="A14" s="15" t="s">
        <v>11</v>
      </c>
      <c r="B14" s="8" t="s">
        <v>12</v>
      </c>
      <c r="C14" s="80">
        <f>C15+C23+C27+C38+C42+C51+C60</f>
        <v>2640258.15</v>
      </c>
      <c r="D14" s="80">
        <f>D15+D23+D27+D38+D42+D51+D60</f>
        <v>1817042.73</v>
      </c>
      <c r="E14" s="80">
        <f>E15+E23+E27+E38+E42+E51+E60</f>
        <v>1817042.73</v>
      </c>
    </row>
    <row r="15" spans="1:5" ht="15.75">
      <c r="A15" s="15" t="s">
        <v>236</v>
      </c>
      <c r="B15" s="8" t="s">
        <v>478</v>
      </c>
      <c r="C15" s="73">
        <f>C16</f>
        <v>408120</v>
      </c>
      <c r="D15" s="73">
        <f t="shared" ref="D15:E15" si="0">D16</f>
        <v>400000</v>
      </c>
      <c r="E15" s="73">
        <f t="shared" si="0"/>
        <v>400000</v>
      </c>
    </row>
    <row r="16" spans="1:5" ht="15.75">
      <c r="A16" s="15" t="s">
        <v>13</v>
      </c>
      <c r="B16" s="9" t="s">
        <v>14</v>
      </c>
      <c r="C16" s="73">
        <f>C17+C19+C21</f>
        <v>408120</v>
      </c>
      <c r="D16" s="73">
        <f t="shared" ref="D16:E16" si="1">D17+D19+D21</f>
        <v>400000</v>
      </c>
      <c r="E16" s="73">
        <f t="shared" si="1"/>
        <v>400000</v>
      </c>
    </row>
    <row r="17" spans="1:5" ht="126">
      <c r="A17" s="7" t="s">
        <v>237</v>
      </c>
      <c r="B17" s="10" t="s">
        <v>16</v>
      </c>
      <c r="C17" s="81">
        <v>405000</v>
      </c>
      <c r="D17" s="81">
        <v>395000</v>
      </c>
      <c r="E17" s="81">
        <v>395000</v>
      </c>
    </row>
    <row r="18" spans="1:5" ht="126">
      <c r="A18" s="7" t="s">
        <v>15</v>
      </c>
      <c r="B18" s="10" t="s">
        <v>486</v>
      </c>
      <c r="C18" s="81">
        <v>405000</v>
      </c>
      <c r="D18" s="81">
        <v>395000</v>
      </c>
      <c r="E18" s="81">
        <v>395000</v>
      </c>
    </row>
    <row r="19" spans="1:5" ht="175.5" customHeight="1">
      <c r="A19" s="7" t="s">
        <v>238</v>
      </c>
      <c r="B19" s="25" t="s">
        <v>239</v>
      </c>
      <c r="C19" s="81">
        <v>1300</v>
      </c>
      <c r="D19" s="81">
        <v>3000</v>
      </c>
      <c r="E19" s="81">
        <v>3000</v>
      </c>
    </row>
    <row r="20" spans="1:5" ht="172.5" customHeight="1">
      <c r="A20" s="7" t="s">
        <v>17</v>
      </c>
      <c r="B20" s="25" t="s">
        <v>239</v>
      </c>
      <c r="C20" s="81">
        <v>1300</v>
      </c>
      <c r="D20" s="81">
        <v>3000</v>
      </c>
      <c r="E20" s="81">
        <v>3000</v>
      </c>
    </row>
    <row r="21" spans="1:5" ht="78.75">
      <c r="A21" s="7" t="s">
        <v>240</v>
      </c>
      <c r="B21" s="10" t="s">
        <v>59</v>
      </c>
      <c r="C21" s="81">
        <v>1820</v>
      </c>
      <c r="D21" s="81">
        <v>2000</v>
      </c>
      <c r="E21" s="81">
        <v>2000</v>
      </c>
    </row>
    <row r="22" spans="1:5" ht="78.75">
      <c r="A22" s="7" t="s">
        <v>18</v>
      </c>
      <c r="B22" s="10" t="s">
        <v>59</v>
      </c>
      <c r="C22" s="81">
        <v>1820</v>
      </c>
      <c r="D22" s="81">
        <v>2000</v>
      </c>
      <c r="E22" s="81">
        <v>2000</v>
      </c>
    </row>
    <row r="23" spans="1:5" ht="15.75">
      <c r="A23" s="15" t="s">
        <v>19</v>
      </c>
      <c r="B23" s="9" t="s">
        <v>20</v>
      </c>
      <c r="C23" s="80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241</v>
      </c>
      <c r="B24" s="10" t="s">
        <v>22</v>
      </c>
      <c r="C24" s="82">
        <v>5819</v>
      </c>
      <c r="D24" s="82">
        <v>400</v>
      </c>
      <c r="E24" s="82">
        <v>400</v>
      </c>
    </row>
    <row r="25" spans="1:5" ht="15.75">
      <c r="A25" s="7" t="s">
        <v>527</v>
      </c>
      <c r="B25" s="10" t="s">
        <v>22</v>
      </c>
      <c r="C25" s="82">
        <v>5819</v>
      </c>
      <c r="D25" s="82">
        <v>400</v>
      </c>
      <c r="E25" s="82">
        <v>400</v>
      </c>
    </row>
    <row r="26" spans="1:5" ht="15.75">
      <c r="A26" s="7" t="s">
        <v>21</v>
      </c>
      <c r="B26" s="10" t="s">
        <v>22</v>
      </c>
      <c r="C26" s="82">
        <v>5819</v>
      </c>
      <c r="D26" s="82">
        <v>400</v>
      </c>
      <c r="E26" s="82">
        <v>400</v>
      </c>
    </row>
    <row r="27" spans="1:5" ht="15.75">
      <c r="A27" s="15" t="s">
        <v>489</v>
      </c>
      <c r="B27" s="8" t="s">
        <v>23</v>
      </c>
      <c r="C27" s="80">
        <f>C28+C31</f>
        <v>840000</v>
      </c>
      <c r="D27" s="80">
        <f t="shared" ref="D27:E27" si="2">D28+D31</f>
        <v>1160000</v>
      </c>
      <c r="E27" s="80">
        <f t="shared" si="2"/>
        <v>1160000</v>
      </c>
    </row>
    <row r="28" spans="1:5" ht="15.75">
      <c r="A28" s="135" t="s">
        <v>529</v>
      </c>
      <c r="B28" s="48" t="s">
        <v>24</v>
      </c>
      <c r="C28" s="80">
        <f>C29</f>
        <v>215000</v>
      </c>
      <c r="D28" s="26">
        <f>D29</f>
        <v>320000</v>
      </c>
      <c r="E28" s="26">
        <f>E29</f>
        <v>320000</v>
      </c>
    </row>
    <row r="29" spans="1:5" ht="78.75">
      <c r="A29" s="21" t="s">
        <v>242</v>
      </c>
      <c r="B29" s="10" t="s">
        <v>44</v>
      </c>
      <c r="C29" s="81">
        <v>215000</v>
      </c>
      <c r="D29" s="81">
        <v>320000</v>
      </c>
      <c r="E29" s="81">
        <v>320000</v>
      </c>
    </row>
    <row r="30" spans="1:5" ht="78.75">
      <c r="A30" s="21" t="s">
        <v>25</v>
      </c>
      <c r="B30" s="10" t="s">
        <v>44</v>
      </c>
      <c r="C30" s="81">
        <v>215000</v>
      </c>
      <c r="D30" s="81">
        <v>320000</v>
      </c>
      <c r="E30" s="81">
        <v>320000</v>
      </c>
    </row>
    <row r="31" spans="1:5" ht="15.75">
      <c r="A31" s="15" t="s">
        <v>243</v>
      </c>
      <c r="B31" s="9" t="s">
        <v>26</v>
      </c>
      <c r="C31" s="80">
        <f>C32+C35</f>
        <v>625000</v>
      </c>
      <c r="D31" s="80">
        <f t="shared" ref="D31:E31" si="3">D32+D35</f>
        <v>840000</v>
      </c>
      <c r="E31" s="80">
        <f t="shared" si="3"/>
        <v>840000</v>
      </c>
    </row>
    <row r="32" spans="1:5" ht="15.75">
      <c r="A32" s="7" t="s">
        <v>244</v>
      </c>
      <c r="B32" s="10" t="s">
        <v>245</v>
      </c>
      <c r="C32" s="81">
        <v>185000</v>
      </c>
      <c r="D32" s="81">
        <v>222500</v>
      </c>
      <c r="E32" s="81">
        <v>222500</v>
      </c>
    </row>
    <row r="33" spans="1:5" ht="63">
      <c r="A33" s="7" t="s">
        <v>246</v>
      </c>
      <c r="B33" s="10" t="s">
        <v>28</v>
      </c>
      <c r="C33" s="81">
        <v>185000</v>
      </c>
      <c r="D33" s="81">
        <v>222500</v>
      </c>
      <c r="E33" s="81">
        <v>222500</v>
      </c>
    </row>
    <row r="34" spans="1:5" ht="63">
      <c r="A34" s="7" t="s">
        <v>27</v>
      </c>
      <c r="B34" s="10" t="s">
        <v>28</v>
      </c>
      <c r="C34" s="81">
        <v>185000</v>
      </c>
      <c r="D34" s="81">
        <v>222500</v>
      </c>
      <c r="E34" s="81">
        <v>222500</v>
      </c>
    </row>
    <row r="35" spans="1:5" ht="15.75">
      <c r="A35" s="7" t="s">
        <v>247</v>
      </c>
      <c r="B35" s="10" t="s">
        <v>248</v>
      </c>
      <c r="C35" s="81">
        <v>440000</v>
      </c>
      <c r="D35" s="81">
        <f>D36</f>
        <v>617500</v>
      </c>
      <c r="E35" s="81">
        <f>E36</f>
        <v>617500</v>
      </c>
    </row>
    <row r="36" spans="1:5" ht="63">
      <c r="A36" s="7" t="s">
        <v>249</v>
      </c>
      <c r="B36" s="10" t="s">
        <v>30</v>
      </c>
      <c r="C36" s="81">
        <v>440000</v>
      </c>
      <c r="D36" s="81">
        <v>617500</v>
      </c>
      <c r="E36" s="81">
        <v>617500</v>
      </c>
    </row>
    <row r="37" spans="1:5" ht="63">
      <c r="A37" s="7" t="s">
        <v>29</v>
      </c>
      <c r="B37" s="10" t="s">
        <v>30</v>
      </c>
      <c r="C37" s="81">
        <v>440000</v>
      </c>
      <c r="D37" s="81">
        <v>617500</v>
      </c>
      <c r="E37" s="81">
        <v>617500</v>
      </c>
    </row>
    <row r="38" spans="1:5" ht="15.75">
      <c r="A38" s="15" t="s">
        <v>31</v>
      </c>
      <c r="B38" s="8" t="s">
        <v>32</v>
      </c>
      <c r="C38" s="83">
        <f>C39</f>
        <v>0</v>
      </c>
      <c r="D38" s="83">
        <f t="shared" ref="D38:E38" si="4">D39</f>
        <v>1000</v>
      </c>
      <c r="E38" s="83">
        <f t="shared" si="4"/>
        <v>1000</v>
      </c>
    </row>
    <row r="39" spans="1:5" ht="65.25" customHeight="1">
      <c r="A39" s="7" t="s">
        <v>250</v>
      </c>
      <c r="B39" s="10" t="s">
        <v>251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252</v>
      </c>
      <c r="B40" s="10" t="s">
        <v>72</v>
      </c>
      <c r="C40" s="27">
        <v>0</v>
      </c>
      <c r="D40" s="27">
        <v>1000</v>
      </c>
      <c r="E40" s="27">
        <v>1000</v>
      </c>
    </row>
    <row r="41" spans="1:5" ht="110.25">
      <c r="A41" s="7" t="s">
        <v>253</v>
      </c>
      <c r="B41" s="10" t="s">
        <v>72</v>
      </c>
      <c r="C41" s="27">
        <v>0</v>
      </c>
      <c r="D41" s="27">
        <v>1000</v>
      </c>
      <c r="E41" s="27">
        <v>1000</v>
      </c>
    </row>
    <row r="42" spans="1:5" ht="78.75">
      <c r="A42" s="15" t="s">
        <v>33</v>
      </c>
      <c r="B42" s="8" t="s">
        <v>34</v>
      </c>
      <c r="C42" s="80">
        <f>C43+C48</f>
        <v>886819.15</v>
      </c>
      <c r="D42" s="80">
        <f>D43+D48</f>
        <v>200142.73</v>
      </c>
      <c r="E42" s="80">
        <f>E43+E48</f>
        <v>200142.73</v>
      </c>
    </row>
    <row r="43" spans="1:5" ht="143.25" customHeight="1">
      <c r="A43" s="7" t="s">
        <v>479</v>
      </c>
      <c r="B43" s="25" t="s">
        <v>254</v>
      </c>
      <c r="C43" s="81">
        <v>597015</v>
      </c>
      <c r="D43" s="81">
        <v>200142.73</v>
      </c>
      <c r="E43" s="81">
        <v>200142.73</v>
      </c>
    </row>
    <row r="44" spans="1:5" ht="126">
      <c r="A44" s="7" t="s">
        <v>256</v>
      </c>
      <c r="B44" s="25" t="s">
        <v>255</v>
      </c>
      <c r="C44" s="81">
        <v>597015</v>
      </c>
      <c r="D44" s="81">
        <v>200142.73</v>
      </c>
      <c r="E44" s="81">
        <v>200142.73</v>
      </c>
    </row>
    <row r="45" spans="1:5" ht="94.5">
      <c r="A45" s="7" t="s">
        <v>258</v>
      </c>
      <c r="B45" s="10" t="s">
        <v>257</v>
      </c>
      <c r="C45" s="81">
        <v>597015</v>
      </c>
      <c r="D45" s="81">
        <v>200142.73</v>
      </c>
      <c r="E45" s="81">
        <v>200142.73</v>
      </c>
    </row>
    <row r="46" spans="1:5" ht="94.5">
      <c r="A46" s="7" t="s">
        <v>264</v>
      </c>
      <c r="B46" s="10" t="s">
        <v>257</v>
      </c>
      <c r="C46" s="81">
        <v>597015</v>
      </c>
      <c r="D46" s="81">
        <v>200142.73</v>
      </c>
      <c r="E46" s="81">
        <v>200142.73</v>
      </c>
    </row>
    <row r="47" spans="1:5" ht="144" customHeight="1">
      <c r="A47" s="7" t="s">
        <v>487</v>
      </c>
      <c r="B47" s="25" t="s">
        <v>74</v>
      </c>
      <c r="C47" s="81">
        <v>289804.15000000002</v>
      </c>
      <c r="D47" s="81">
        <v>0</v>
      </c>
      <c r="E47" s="81">
        <v>0</v>
      </c>
    </row>
    <row r="48" spans="1:5" ht="144" customHeight="1">
      <c r="A48" s="7" t="s">
        <v>83</v>
      </c>
      <c r="B48" s="25" t="s">
        <v>74</v>
      </c>
      <c r="C48" s="81">
        <v>289804.15000000002</v>
      </c>
      <c r="D48" s="27">
        <v>0</v>
      </c>
      <c r="E48" s="27">
        <v>0</v>
      </c>
    </row>
    <row r="49" spans="1:5" ht="113.25" customHeight="1">
      <c r="A49" s="7" t="s">
        <v>528</v>
      </c>
      <c r="B49" s="10" t="s">
        <v>73</v>
      </c>
      <c r="C49" s="81">
        <v>289804.15000000002</v>
      </c>
      <c r="D49" s="27">
        <v>0</v>
      </c>
      <c r="E49" s="27">
        <v>0</v>
      </c>
    </row>
    <row r="50" spans="1:5" ht="126">
      <c r="A50" s="7" t="s">
        <v>299</v>
      </c>
      <c r="B50" s="10" t="s">
        <v>73</v>
      </c>
      <c r="C50" s="81">
        <v>289804.15000000002</v>
      </c>
      <c r="D50" s="27">
        <v>0</v>
      </c>
      <c r="E50" s="27">
        <v>0</v>
      </c>
    </row>
    <row r="51" spans="1:5" ht="47.25">
      <c r="A51" s="15" t="s">
        <v>265</v>
      </c>
      <c r="B51" s="8" t="s">
        <v>480</v>
      </c>
      <c r="C51" s="80">
        <f>C52+C56</f>
        <v>50500</v>
      </c>
      <c r="D51" s="80">
        <f t="shared" ref="D51:E51" si="5">D52+D56</f>
        <v>55500</v>
      </c>
      <c r="E51" s="80">
        <f t="shared" si="5"/>
        <v>55500</v>
      </c>
    </row>
    <row r="52" spans="1:5" ht="31.5">
      <c r="A52" s="7" t="s">
        <v>266</v>
      </c>
      <c r="B52" s="10" t="s">
        <v>267</v>
      </c>
      <c r="C52" s="81">
        <v>20500</v>
      </c>
      <c r="D52" s="81">
        <v>15500</v>
      </c>
      <c r="E52" s="81">
        <v>15500</v>
      </c>
    </row>
    <row r="53" spans="1:5" ht="31.5">
      <c r="A53" s="7" t="s">
        <v>268</v>
      </c>
      <c r="B53" s="10" t="s">
        <v>269</v>
      </c>
      <c r="C53" s="81">
        <v>20500</v>
      </c>
      <c r="D53" s="81">
        <v>15500</v>
      </c>
      <c r="E53" s="81">
        <v>15500</v>
      </c>
    </row>
    <row r="54" spans="1:5" ht="47.25">
      <c r="A54" s="7" t="s">
        <v>221</v>
      </c>
      <c r="B54" s="10" t="s">
        <v>481</v>
      </c>
      <c r="C54" s="81">
        <v>20500</v>
      </c>
      <c r="D54" s="81">
        <v>15500</v>
      </c>
      <c r="E54" s="81">
        <v>15500</v>
      </c>
    </row>
    <row r="55" spans="1:5" ht="47.25">
      <c r="A55" s="7" t="s">
        <v>288</v>
      </c>
      <c r="B55" s="10" t="s">
        <v>481</v>
      </c>
      <c r="C55" s="81">
        <v>20500</v>
      </c>
      <c r="D55" s="81">
        <v>15500</v>
      </c>
      <c r="E55" s="81">
        <v>15500</v>
      </c>
    </row>
    <row r="56" spans="1:5" ht="31.5">
      <c r="A56" s="7" t="s">
        <v>289</v>
      </c>
      <c r="B56" s="10" t="s">
        <v>290</v>
      </c>
      <c r="C56" s="81">
        <v>30000</v>
      </c>
      <c r="D56" s="81">
        <v>40000</v>
      </c>
      <c r="E56" s="81">
        <v>40000</v>
      </c>
    </row>
    <row r="57" spans="1:5" ht="63">
      <c r="A57" s="7" t="s">
        <v>490</v>
      </c>
      <c r="B57" s="10" t="s">
        <v>229</v>
      </c>
      <c r="C57" s="81">
        <v>30000</v>
      </c>
      <c r="D57" s="81">
        <v>40000</v>
      </c>
      <c r="E57" s="81">
        <v>40000</v>
      </c>
    </row>
    <row r="58" spans="1:5" ht="48.75" customHeight="1">
      <c r="A58" s="7" t="s">
        <v>228</v>
      </c>
      <c r="B58" s="10" t="s">
        <v>229</v>
      </c>
      <c r="C58" s="81">
        <v>30000</v>
      </c>
      <c r="D58" s="81">
        <v>40000</v>
      </c>
      <c r="E58" s="81">
        <v>40000</v>
      </c>
    </row>
    <row r="59" spans="1:5" ht="63">
      <c r="A59" s="7" t="s">
        <v>291</v>
      </c>
      <c r="B59" s="10" t="s">
        <v>229</v>
      </c>
      <c r="C59" s="81">
        <v>30000</v>
      </c>
      <c r="D59" s="81">
        <v>40000</v>
      </c>
      <c r="E59" s="81">
        <v>40000</v>
      </c>
    </row>
    <row r="60" spans="1:5" ht="47.25">
      <c r="A60" s="15" t="s">
        <v>135</v>
      </c>
      <c r="B60" s="9" t="s">
        <v>134</v>
      </c>
      <c r="C60" s="80">
        <f>C61</f>
        <v>449000</v>
      </c>
      <c r="D60" s="80">
        <f t="shared" ref="D60:E60" si="6">D61</f>
        <v>0</v>
      </c>
      <c r="E60" s="80">
        <f t="shared" si="6"/>
        <v>0</v>
      </c>
    </row>
    <row r="61" spans="1:5" ht="32.25" customHeight="1">
      <c r="A61" s="7" t="s">
        <v>136</v>
      </c>
      <c r="B61" s="10" t="s">
        <v>137</v>
      </c>
      <c r="C61" s="81">
        <v>449000</v>
      </c>
      <c r="D61" s="27">
        <v>0</v>
      </c>
      <c r="E61" s="27">
        <v>0</v>
      </c>
    </row>
    <row r="62" spans="1:5" ht="47.25">
      <c r="A62" s="7" t="s">
        <v>488</v>
      </c>
      <c r="B62" s="10" t="s">
        <v>138</v>
      </c>
      <c r="C62" s="81">
        <v>449000</v>
      </c>
      <c r="D62" s="27">
        <v>0</v>
      </c>
      <c r="E62" s="27">
        <v>0</v>
      </c>
    </row>
    <row r="63" spans="1:5" ht="47.25">
      <c r="A63" s="7" t="s">
        <v>292</v>
      </c>
      <c r="B63" s="10" t="s">
        <v>138</v>
      </c>
      <c r="C63" s="81">
        <v>449000</v>
      </c>
      <c r="D63" s="27">
        <v>0</v>
      </c>
      <c r="E63" s="27">
        <v>0</v>
      </c>
    </row>
    <row r="64" spans="1:5" ht="15.75">
      <c r="A64" s="12" t="s">
        <v>35</v>
      </c>
      <c r="B64" s="12" t="s">
        <v>36</v>
      </c>
      <c r="C64" s="26">
        <f>C65</f>
        <v>11112898.42</v>
      </c>
      <c r="D64" s="26">
        <f t="shared" ref="D64:E64" si="7">D65</f>
        <v>9604773.1400000006</v>
      </c>
      <c r="E64" s="26">
        <f t="shared" si="7"/>
        <v>9550573.1400000006</v>
      </c>
    </row>
    <row r="65" spans="1:5" ht="47.25">
      <c r="A65" s="15" t="s">
        <v>37</v>
      </c>
      <c r="B65" s="9" t="s">
        <v>38</v>
      </c>
      <c r="C65" s="26">
        <f>C66+C71+C75+C81</f>
        <v>11112898.42</v>
      </c>
      <c r="D65" s="26">
        <f t="shared" ref="D65:E65" si="8">D66+D71+D75+D81</f>
        <v>9604773.1400000006</v>
      </c>
      <c r="E65" s="26">
        <f t="shared" si="8"/>
        <v>9550573.1400000006</v>
      </c>
    </row>
    <row r="66" spans="1:5" ht="31.5">
      <c r="A66" s="7" t="s">
        <v>491</v>
      </c>
      <c r="B66" s="10" t="s">
        <v>293</v>
      </c>
      <c r="C66" s="27">
        <f>C67+C70</f>
        <v>8222010</v>
      </c>
      <c r="D66" s="27">
        <f>D67</f>
        <v>8115100</v>
      </c>
      <c r="E66" s="81">
        <f>E67</f>
        <v>8060900</v>
      </c>
    </row>
    <row r="67" spans="1:5" ht="31.5">
      <c r="A67" s="7" t="s">
        <v>492</v>
      </c>
      <c r="B67" s="10" t="s">
        <v>294</v>
      </c>
      <c r="C67" s="81">
        <v>8188600</v>
      </c>
      <c r="D67" s="81">
        <v>8115100</v>
      </c>
      <c r="E67" s="81">
        <v>8060900</v>
      </c>
    </row>
    <row r="68" spans="1:5" ht="47.25">
      <c r="A68" s="7" t="s">
        <v>493</v>
      </c>
      <c r="B68" s="10" t="s">
        <v>39</v>
      </c>
      <c r="C68" s="81">
        <v>8188600</v>
      </c>
      <c r="D68" s="81">
        <v>8115100</v>
      </c>
      <c r="E68" s="81">
        <v>8060900</v>
      </c>
    </row>
    <row r="69" spans="1:5" ht="45.75" customHeight="1">
      <c r="A69" s="7" t="s">
        <v>494</v>
      </c>
      <c r="B69" s="10" t="s">
        <v>39</v>
      </c>
      <c r="C69" s="81">
        <v>8188600</v>
      </c>
      <c r="D69" s="81">
        <v>8115100</v>
      </c>
      <c r="E69" s="81">
        <v>8060900</v>
      </c>
    </row>
    <row r="70" spans="1:5" ht="47.25">
      <c r="A70" s="7" t="s">
        <v>495</v>
      </c>
      <c r="B70" s="10" t="s">
        <v>431</v>
      </c>
      <c r="C70" s="81">
        <v>33410</v>
      </c>
      <c r="D70" s="27"/>
      <c r="E70" s="27"/>
    </row>
    <row r="71" spans="1:5" ht="47.25">
      <c r="A71" s="15" t="s">
        <v>496</v>
      </c>
      <c r="B71" s="9" t="s">
        <v>152</v>
      </c>
      <c r="C71" s="26">
        <f>C72</f>
        <v>404708</v>
      </c>
      <c r="D71" s="26"/>
      <c r="E71" s="26"/>
    </row>
    <row r="72" spans="1:5" ht="15.75">
      <c r="A72" s="7" t="s">
        <v>497</v>
      </c>
      <c r="B72" s="10" t="s">
        <v>151</v>
      </c>
      <c r="C72" s="81">
        <v>404708</v>
      </c>
      <c r="D72" s="27"/>
      <c r="E72" s="27"/>
    </row>
    <row r="73" spans="1:5" ht="31.5">
      <c r="A73" s="7" t="s">
        <v>498</v>
      </c>
      <c r="B73" s="10" t="s">
        <v>41</v>
      </c>
      <c r="C73" s="81">
        <v>404708</v>
      </c>
      <c r="D73" s="27"/>
      <c r="E73" s="27"/>
    </row>
    <row r="74" spans="1:5" ht="31.5">
      <c r="A74" s="7" t="s">
        <v>499</v>
      </c>
      <c r="B74" s="10" t="s">
        <v>41</v>
      </c>
      <c r="C74" s="81">
        <v>404708</v>
      </c>
      <c r="D74" s="27"/>
      <c r="E74" s="27"/>
    </row>
    <row r="75" spans="1:5" ht="31.5">
      <c r="A75" s="15" t="s">
        <v>500</v>
      </c>
      <c r="B75" s="9" t="s">
        <v>295</v>
      </c>
      <c r="C75" s="132">
        <f>C76+C78</f>
        <v>200826.6</v>
      </c>
      <c r="D75" s="74">
        <f t="shared" ref="D75:E75" si="9">D76+D78</f>
        <v>200550</v>
      </c>
      <c r="E75" s="74">
        <f t="shared" si="9"/>
        <v>200550</v>
      </c>
    </row>
    <row r="76" spans="1:5" ht="97.5" customHeight="1">
      <c r="A76" s="15" t="s">
        <v>501</v>
      </c>
      <c r="B76" s="9" t="s">
        <v>296</v>
      </c>
      <c r="C76" s="80">
        <f>C77</f>
        <v>200550</v>
      </c>
      <c r="D76" s="80">
        <f t="shared" ref="D76:E76" si="10">D77</f>
        <v>200550</v>
      </c>
      <c r="E76" s="80">
        <f t="shared" si="10"/>
        <v>200550</v>
      </c>
    </row>
    <row r="77" spans="1:5" ht="94.5" customHeight="1">
      <c r="A77" s="7" t="s">
        <v>502</v>
      </c>
      <c r="B77" s="10" t="s">
        <v>40</v>
      </c>
      <c r="C77" s="81">
        <v>200550</v>
      </c>
      <c r="D77" s="81">
        <v>200550</v>
      </c>
      <c r="E77" s="81">
        <v>200550</v>
      </c>
    </row>
    <row r="78" spans="1:5" ht="98.25" customHeight="1">
      <c r="A78" s="15" t="s">
        <v>503</v>
      </c>
      <c r="B78" s="9" t="s">
        <v>330</v>
      </c>
      <c r="C78" s="26">
        <f>C79</f>
        <v>276.60000000000002</v>
      </c>
      <c r="D78" s="26"/>
      <c r="E78" s="26"/>
    </row>
    <row r="79" spans="1:5" ht="99.75" customHeight="1">
      <c r="A79" s="7" t="s">
        <v>504</v>
      </c>
      <c r="B79" s="10" t="s">
        <v>331</v>
      </c>
      <c r="C79" s="27">
        <v>276.60000000000002</v>
      </c>
      <c r="D79" s="27"/>
      <c r="E79" s="27"/>
    </row>
    <row r="80" spans="1:5" ht="93.75" customHeight="1">
      <c r="A80" s="7" t="s">
        <v>505</v>
      </c>
      <c r="B80" s="10" t="s">
        <v>331</v>
      </c>
      <c r="C80" s="27">
        <v>276.60000000000002</v>
      </c>
      <c r="D80" s="27"/>
      <c r="E80" s="27"/>
    </row>
    <row r="81" spans="1:5" ht="45" customHeight="1">
      <c r="A81" s="15" t="s">
        <v>506</v>
      </c>
      <c r="B81" s="9" t="s">
        <v>327</v>
      </c>
      <c r="C81" s="26">
        <f>C82</f>
        <v>2285353.8199999998</v>
      </c>
      <c r="D81" s="26">
        <f t="shared" ref="D81" si="11">D82</f>
        <v>1289123.1399999999</v>
      </c>
      <c r="E81" s="26">
        <f>E82</f>
        <v>1289123.1399999999</v>
      </c>
    </row>
    <row r="82" spans="1:5" ht="112.5" customHeight="1">
      <c r="A82" s="7" t="s">
        <v>507</v>
      </c>
      <c r="B82" s="10" t="s">
        <v>326</v>
      </c>
      <c r="C82" s="27">
        <v>2285353.8199999998</v>
      </c>
      <c r="D82" s="27">
        <v>1289123.1399999999</v>
      </c>
      <c r="E82" s="27">
        <v>1289123.1399999999</v>
      </c>
    </row>
    <row r="83" spans="1:5" ht="110.25">
      <c r="A83" s="7" t="s">
        <v>508</v>
      </c>
      <c r="B83" s="10" t="s">
        <v>329</v>
      </c>
      <c r="C83" s="27">
        <v>2285353.8199999998</v>
      </c>
      <c r="D83" s="27">
        <v>1289123.1399999999</v>
      </c>
      <c r="E83" s="27">
        <v>1289123.1399999999</v>
      </c>
    </row>
    <row r="84" spans="1:5" ht="110.25">
      <c r="A84" s="7" t="s">
        <v>509</v>
      </c>
      <c r="B84" s="10" t="s">
        <v>329</v>
      </c>
      <c r="C84" s="27">
        <v>2285353.8199999998</v>
      </c>
      <c r="D84" s="27">
        <v>1289123.1399999999</v>
      </c>
      <c r="E84" s="27">
        <v>1289123.1399999999</v>
      </c>
    </row>
    <row r="85" spans="1:5" ht="15.75">
      <c r="A85" s="15" t="s">
        <v>42</v>
      </c>
      <c r="B85" s="10"/>
      <c r="C85" s="73">
        <f>C14+C64</f>
        <v>13753156.57</v>
      </c>
      <c r="D85" s="73">
        <f>D14+D64</f>
        <v>11421815.870000001</v>
      </c>
      <c r="E85" s="73">
        <f>E14+E64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topLeftCell="A25"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4" t="s">
        <v>530</v>
      </c>
      <c r="C1" s="55"/>
      <c r="D1" s="55"/>
      <c r="E1" s="55"/>
    </row>
    <row r="2" spans="1:5" ht="54" customHeight="1">
      <c r="A2" s="147" t="s">
        <v>432</v>
      </c>
      <c r="B2" s="147"/>
    </row>
    <row r="4" spans="1:5" ht="63">
      <c r="A4" s="12" t="s">
        <v>297</v>
      </c>
      <c r="B4" s="12" t="s">
        <v>53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298</v>
      </c>
    </row>
    <row r="7" spans="1:5" ht="78.75">
      <c r="A7" s="19" t="s">
        <v>253</v>
      </c>
      <c r="B7" s="20" t="s">
        <v>72</v>
      </c>
    </row>
    <row r="8" spans="1:5" ht="78.75">
      <c r="A8" s="19" t="s">
        <v>264</v>
      </c>
      <c r="B8" s="19" t="s">
        <v>257</v>
      </c>
    </row>
    <row r="9" spans="1:5" ht="78.75">
      <c r="A9" s="19" t="s">
        <v>299</v>
      </c>
      <c r="B9" s="20" t="s">
        <v>300</v>
      </c>
    </row>
    <row r="10" spans="1:5" ht="36.75" customHeight="1">
      <c r="A10" s="19" t="s">
        <v>288</v>
      </c>
      <c r="B10" s="20" t="s">
        <v>222</v>
      </c>
    </row>
    <row r="11" spans="1:5" ht="47.25">
      <c r="A11" s="19" t="s">
        <v>291</v>
      </c>
      <c r="B11" s="20" t="s">
        <v>229</v>
      </c>
    </row>
    <row r="12" spans="1:5" ht="47.25">
      <c r="A12" s="19" t="s">
        <v>292</v>
      </c>
      <c r="B12" s="19" t="s">
        <v>301</v>
      </c>
    </row>
    <row r="13" spans="1:5" ht="31.5">
      <c r="A13" s="19" t="s">
        <v>304</v>
      </c>
      <c r="B13" s="20" t="s">
        <v>84</v>
      </c>
    </row>
    <row r="14" spans="1:5" ht="15.75">
      <c r="A14" s="19" t="s">
        <v>305</v>
      </c>
      <c r="B14" s="20" t="s">
        <v>47</v>
      </c>
    </row>
    <row r="15" spans="1:5" ht="31.5">
      <c r="A15" s="19" t="s">
        <v>494</v>
      </c>
      <c r="B15" s="20" t="s">
        <v>39</v>
      </c>
    </row>
    <row r="16" spans="1:5" ht="15.75">
      <c r="A16" s="19" t="s">
        <v>499</v>
      </c>
      <c r="B16" s="20" t="s">
        <v>41</v>
      </c>
    </row>
    <row r="17" spans="1:2" ht="47.25">
      <c r="A17" s="19" t="s">
        <v>502</v>
      </c>
      <c r="B17" s="20" t="s">
        <v>40</v>
      </c>
    </row>
    <row r="18" spans="1:2" ht="63">
      <c r="A18" s="19" t="s">
        <v>510</v>
      </c>
      <c r="B18" s="20" t="s">
        <v>122</v>
      </c>
    </row>
    <row r="19" spans="1:2" ht="61.5" customHeight="1">
      <c r="A19" s="19" t="s">
        <v>505</v>
      </c>
      <c r="B19" s="20" t="s">
        <v>331</v>
      </c>
    </row>
    <row r="20" spans="1:2" ht="75.75" customHeight="1">
      <c r="A20" s="19" t="s">
        <v>509</v>
      </c>
      <c r="B20" s="20" t="s">
        <v>329</v>
      </c>
    </row>
    <row r="21" spans="1:2" ht="47.25">
      <c r="A21" s="19" t="s">
        <v>511</v>
      </c>
      <c r="B21" s="47" t="s">
        <v>131</v>
      </c>
    </row>
    <row r="22" spans="1:2" ht="78.75">
      <c r="A22" s="19" t="s">
        <v>512</v>
      </c>
      <c r="B22" s="19" t="s">
        <v>513</v>
      </c>
    </row>
    <row r="23" spans="1:2" ht="31.5">
      <c r="A23" s="12">
        <v>182</v>
      </c>
      <c r="B23" s="18" t="s">
        <v>55</v>
      </c>
    </row>
    <row r="24" spans="1:2" ht="78.75">
      <c r="A24" s="19" t="s">
        <v>15</v>
      </c>
      <c r="B24" s="20" t="s">
        <v>56</v>
      </c>
    </row>
    <row r="25" spans="1:2" ht="110.25">
      <c r="A25" s="19" t="s">
        <v>17</v>
      </c>
      <c r="B25" s="20" t="s">
        <v>57</v>
      </c>
    </row>
    <row r="26" spans="1:2" ht="47.25">
      <c r="A26" s="19" t="s">
        <v>58</v>
      </c>
      <c r="B26" s="20" t="s">
        <v>59</v>
      </c>
    </row>
    <row r="27" spans="1:2" ht="15.75">
      <c r="A27" s="19" t="s">
        <v>60</v>
      </c>
      <c r="B27" s="19" t="s">
        <v>48</v>
      </c>
    </row>
    <row r="28" spans="1:2" ht="47.25">
      <c r="A28" s="19" t="s">
        <v>25</v>
      </c>
      <c r="B28" s="19" t="s">
        <v>61</v>
      </c>
    </row>
    <row r="29" spans="1:2" ht="31.5">
      <c r="A29" s="19" t="s">
        <v>27</v>
      </c>
      <c r="B29" s="19" t="s">
        <v>28</v>
      </c>
    </row>
    <row r="30" spans="1:2" ht="31.5">
      <c r="A30" s="19" t="s">
        <v>29</v>
      </c>
      <c r="B30" s="19" t="s">
        <v>30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E21" sqref="E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54</v>
      </c>
    </row>
    <row r="2" spans="1:5" ht="15.75" hidden="1">
      <c r="B2" s="2"/>
      <c r="E2" s="2" t="s">
        <v>51</v>
      </c>
    </row>
    <row r="3" spans="1:5" ht="15.75" hidden="1">
      <c r="B3" s="2"/>
      <c r="C3" s="146" t="s">
        <v>318</v>
      </c>
      <c r="D3" s="146"/>
      <c r="E3" s="146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6" t="s">
        <v>173</v>
      </c>
      <c r="D6" s="146"/>
      <c r="E6" s="146"/>
    </row>
    <row r="7" spans="1:5" ht="83.25" customHeight="1">
      <c r="B7" s="145" t="s">
        <v>531</v>
      </c>
      <c r="C7" s="145"/>
      <c r="D7" s="145"/>
      <c r="E7" s="145"/>
    </row>
    <row r="8" spans="1:5" ht="36.75" customHeight="1">
      <c r="A8" s="147" t="s">
        <v>433</v>
      </c>
      <c r="B8" s="147"/>
      <c r="C8" s="147"/>
      <c r="D8" s="147"/>
      <c r="E8" s="147"/>
    </row>
    <row r="10" spans="1:5" ht="20.25" customHeight="1">
      <c r="A10" s="148" t="s">
        <v>85</v>
      </c>
      <c r="B10" s="148" t="s">
        <v>86</v>
      </c>
      <c r="C10" s="150" t="s">
        <v>87</v>
      </c>
      <c r="D10" s="151"/>
      <c r="E10" s="152"/>
    </row>
    <row r="11" spans="1:5" ht="54.75" customHeight="1">
      <c r="A11" s="149"/>
      <c r="B11" s="149"/>
      <c r="C11" s="84" t="s">
        <v>235</v>
      </c>
      <c r="D11" s="84" t="s">
        <v>156</v>
      </c>
      <c r="E11" s="84" t="s">
        <v>430</v>
      </c>
    </row>
    <row r="12" spans="1:5" ht="47.25">
      <c r="A12" s="6" t="s">
        <v>88</v>
      </c>
      <c r="B12" s="6" t="s">
        <v>89</v>
      </c>
      <c r="C12" s="27">
        <v>678867.68</v>
      </c>
      <c r="D12" s="27">
        <v>0</v>
      </c>
      <c r="E12" s="27">
        <v>0</v>
      </c>
    </row>
    <row r="13" spans="1:5" ht="37.5" customHeight="1">
      <c r="A13" s="6" t="s">
        <v>90</v>
      </c>
      <c r="B13" s="6" t="s">
        <v>91</v>
      </c>
      <c r="C13" s="27">
        <v>678867.68</v>
      </c>
      <c r="D13" s="27">
        <v>0</v>
      </c>
      <c r="E13" s="27">
        <v>0</v>
      </c>
    </row>
    <row r="14" spans="1:5" ht="31.5">
      <c r="A14" s="6" t="s">
        <v>92</v>
      </c>
      <c r="B14" s="6" t="s">
        <v>93</v>
      </c>
      <c r="C14" s="81">
        <v>-13753156.57</v>
      </c>
      <c r="D14" s="6">
        <v>-11421815.869999999</v>
      </c>
      <c r="E14" s="27">
        <v>-11367615.869999999</v>
      </c>
    </row>
    <row r="15" spans="1:5" ht="31.5">
      <c r="A15" s="6" t="s">
        <v>94</v>
      </c>
      <c r="B15" s="6" t="s">
        <v>95</v>
      </c>
      <c r="C15" s="81">
        <v>-13753156.57</v>
      </c>
      <c r="D15" s="131">
        <v>-11421815.869999999</v>
      </c>
      <c r="E15" s="27">
        <v>-11367615.869999999</v>
      </c>
    </row>
    <row r="16" spans="1:5" ht="31.5">
      <c r="A16" s="6" t="s">
        <v>96</v>
      </c>
      <c r="B16" s="6" t="s">
        <v>97</v>
      </c>
      <c r="C16" s="81">
        <v>-13753156.57</v>
      </c>
      <c r="D16" s="131">
        <v>-11421815.869999999</v>
      </c>
      <c r="E16" s="27">
        <v>-11367615.869999999</v>
      </c>
    </row>
    <row r="17" spans="1:5" ht="47.25">
      <c r="A17" s="6" t="s">
        <v>98</v>
      </c>
      <c r="B17" s="6" t="s">
        <v>99</v>
      </c>
      <c r="C17" s="81">
        <v>-13753156.57</v>
      </c>
      <c r="D17" s="131">
        <v>-11421815.869999999</v>
      </c>
      <c r="E17" s="27">
        <v>-11367615.869999999</v>
      </c>
    </row>
    <row r="18" spans="1:5" ht="31.5">
      <c r="A18" s="6" t="s">
        <v>100</v>
      </c>
      <c r="B18" s="6" t="s">
        <v>101</v>
      </c>
      <c r="C18" s="6">
        <v>13986984.02</v>
      </c>
      <c r="D18" s="6">
        <v>11421815.869999999</v>
      </c>
      <c r="E18" s="27">
        <v>11367615.869999999</v>
      </c>
    </row>
    <row r="19" spans="1:5" ht="31.5">
      <c r="A19" s="6" t="s">
        <v>102</v>
      </c>
      <c r="B19" s="6" t="s">
        <v>157</v>
      </c>
      <c r="C19" s="131">
        <v>13986984.02</v>
      </c>
      <c r="D19" s="136">
        <v>11421815.869999999</v>
      </c>
      <c r="E19" s="27">
        <v>11367615.869999999</v>
      </c>
    </row>
    <row r="20" spans="1:5" ht="31.5">
      <c r="A20" s="6" t="s">
        <v>158</v>
      </c>
      <c r="B20" s="6" t="s">
        <v>159</v>
      </c>
      <c r="C20" s="131">
        <v>13986984.02</v>
      </c>
      <c r="D20" s="136">
        <v>11421815.869999999</v>
      </c>
      <c r="E20" s="27">
        <v>11367615.869999999</v>
      </c>
    </row>
    <row r="21" spans="1:5" ht="47.25">
      <c r="A21" s="6" t="s">
        <v>160</v>
      </c>
      <c r="B21" s="6" t="s">
        <v>161</v>
      </c>
      <c r="C21" s="131">
        <v>13986984.02</v>
      </c>
      <c r="D21" s="13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313</v>
      </c>
    </row>
    <row r="2" spans="1:5" ht="15.75" hidden="1">
      <c r="B2" s="2"/>
      <c r="C2" s="2" t="s">
        <v>51</v>
      </c>
    </row>
    <row r="3" spans="1:5" ht="15.75" hidden="1">
      <c r="B3" s="146" t="s">
        <v>140</v>
      </c>
      <c r="C3" s="146"/>
      <c r="D3" s="146"/>
      <c r="E3" s="146"/>
    </row>
    <row r="4" spans="1:5" ht="15.75" hidden="1">
      <c r="B4" s="146" t="s">
        <v>139</v>
      </c>
      <c r="C4" s="146"/>
      <c r="D4" s="146"/>
    </row>
    <row r="5" spans="1:5" ht="15.75" hidden="1">
      <c r="B5" s="2"/>
      <c r="C5" s="2" t="s">
        <v>46</v>
      </c>
    </row>
    <row r="6" spans="1:5" ht="15.75" hidden="1">
      <c r="B6" s="146" t="s">
        <v>174</v>
      </c>
      <c r="C6" s="146"/>
      <c r="D6" s="146"/>
    </row>
    <row r="7" spans="1:5" ht="95.25" customHeight="1">
      <c r="B7" s="145" t="s">
        <v>532</v>
      </c>
      <c r="C7" s="145"/>
    </row>
    <row r="8" spans="1:5" ht="57" customHeight="1">
      <c r="A8" s="154" t="s">
        <v>434</v>
      </c>
      <c r="B8" s="144"/>
      <c r="C8" s="144"/>
    </row>
    <row r="10" spans="1:5" ht="35.25" customHeight="1">
      <c r="A10" s="153" t="s">
        <v>85</v>
      </c>
      <c r="B10" s="153"/>
      <c r="C10" s="153" t="s">
        <v>162</v>
      </c>
    </row>
    <row r="11" spans="1:5" ht="83.25" customHeight="1">
      <c r="A11" s="12" t="s">
        <v>168</v>
      </c>
      <c r="B11" s="12" t="s">
        <v>163</v>
      </c>
      <c r="C11" s="153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306</v>
      </c>
    </row>
    <row r="14" spans="1:5" ht="59.25" customHeight="1">
      <c r="A14" s="7">
        <v>905</v>
      </c>
      <c r="B14" s="7" t="s">
        <v>164</v>
      </c>
      <c r="C14" s="10" t="s">
        <v>165</v>
      </c>
    </row>
    <row r="15" spans="1:5" ht="52.5" customHeight="1">
      <c r="A15" s="7">
        <v>905</v>
      </c>
      <c r="B15" s="7" t="s">
        <v>166</v>
      </c>
      <c r="C15" s="10" t="s">
        <v>167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6"/>
  <sheetViews>
    <sheetView topLeftCell="A63" workbookViewId="0">
      <selection activeCell="B84" sqref="B84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317</v>
      </c>
    </row>
    <row r="7" spans="1:5" ht="15.75" hidden="1">
      <c r="B7" s="2"/>
      <c r="D7" s="2" t="s">
        <v>51</v>
      </c>
    </row>
    <row r="8" spans="1:5" ht="15.75" hidden="1">
      <c r="A8" s="146" t="s">
        <v>233</v>
      </c>
      <c r="B8" s="146"/>
      <c r="C8" s="146"/>
      <c r="D8" s="146"/>
      <c r="E8" s="146"/>
    </row>
    <row r="9" spans="1:5" ht="15.75" hidden="1">
      <c r="B9" s="146" t="s">
        <v>320</v>
      </c>
      <c r="C9" s="146"/>
      <c r="D9" s="146"/>
      <c r="E9" s="146"/>
    </row>
    <row r="10" spans="1:5" ht="15.75" hidden="1">
      <c r="B10" s="2"/>
      <c r="D10" s="2" t="s">
        <v>46</v>
      </c>
    </row>
    <row r="11" spans="1:5" ht="15.75" hidden="1">
      <c r="B11" s="146" t="s">
        <v>175</v>
      </c>
      <c r="C11" s="146"/>
      <c r="D11" s="146"/>
      <c r="E11" s="146"/>
    </row>
    <row r="12" spans="1:5" ht="96" customHeight="1">
      <c r="A12" s="145" t="s">
        <v>533</v>
      </c>
      <c r="B12" s="145"/>
      <c r="C12" s="145"/>
      <c r="D12" s="145"/>
    </row>
    <row r="13" spans="1:5" ht="88.5" customHeight="1">
      <c r="A13" s="155" t="s">
        <v>435</v>
      </c>
      <c r="B13" s="155"/>
      <c r="C13" s="155"/>
      <c r="D13" s="155"/>
    </row>
    <row r="14" spans="1:5" ht="31.5">
      <c r="A14" s="12" t="s">
        <v>53</v>
      </c>
      <c r="B14" s="12" t="s">
        <v>169</v>
      </c>
      <c r="C14" s="12" t="s">
        <v>170</v>
      </c>
      <c r="D14" s="12" t="s">
        <v>87</v>
      </c>
    </row>
    <row r="15" spans="1:5" ht="63">
      <c r="A15" s="40" t="s">
        <v>436</v>
      </c>
      <c r="B15" s="41" t="s">
        <v>261</v>
      </c>
      <c r="C15" s="62"/>
      <c r="D15" s="86">
        <f>D16</f>
        <v>100000</v>
      </c>
    </row>
    <row r="16" spans="1:5" ht="54" customHeight="1">
      <c r="A16" s="48" t="s">
        <v>197</v>
      </c>
      <c r="B16" s="16" t="s">
        <v>263</v>
      </c>
      <c r="C16" s="12"/>
      <c r="D16" s="87">
        <f>D17</f>
        <v>100000</v>
      </c>
    </row>
    <row r="17" spans="1:7" ht="110.25">
      <c r="A17" s="64" t="s">
        <v>198</v>
      </c>
      <c r="B17" s="16" t="s">
        <v>262</v>
      </c>
      <c r="C17" s="78">
        <v>200</v>
      </c>
      <c r="D17" s="87">
        <v>100000</v>
      </c>
    </row>
    <row r="18" spans="1:7" ht="63">
      <c r="A18" s="40" t="s">
        <v>450</v>
      </c>
      <c r="B18" s="41" t="s">
        <v>321</v>
      </c>
      <c r="C18" s="42"/>
      <c r="D18" s="88">
        <v>3232375.6</v>
      </c>
      <c r="G18" s="137"/>
    </row>
    <row r="19" spans="1:7" ht="47.25">
      <c r="A19" s="35" t="s">
        <v>322</v>
      </c>
      <c r="B19" s="36" t="s">
        <v>323</v>
      </c>
      <c r="C19" s="37"/>
      <c r="D19" s="89">
        <f>D20+D22</f>
        <v>2923673.6000000001</v>
      </c>
    </row>
    <row r="20" spans="1:7" ht="31.5">
      <c r="A20" s="9" t="s">
        <v>324</v>
      </c>
      <c r="B20" s="16" t="s">
        <v>325</v>
      </c>
      <c r="C20" s="15"/>
      <c r="D20" s="90">
        <f>D21</f>
        <v>529914</v>
      </c>
    </row>
    <row r="21" spans="1:7" ht="94.5">
      <c r="A21" s="9" t="s">
        <v>332</v>
      </c>
      <c r="B21" s="16" t="s">
        <v>333</v>
      </c>
      <c r="C21" s="15">
        <v>100</v>
      </c>
      <c r="D21" s="90">
        <v>529914</v>
      </c>
    </row>
    <row r="22" spans="1:7" ht="47.25">
      <c r="A22" s="9" t="s">
        <v>334</v>
      </c>
      <c r="B22" s="16" t="s">
        <v>335</v>
      </c>
      <c r="C22" s="15"/>
      <c r="D22" s="90">
        <f>D23+D24+D25</f>
        <v>2393759.6</v>
      </c>
    </row>
    <row r="23" spans="1:7" ht="110.25">
      <c r="A23" s="9" t="s">
        <v>336</v>
      </c>
      <c r="B23" s="16" t="s">
        <v>337</v>
      </c>
      <c r="C23" s="15">
        <v>100</v>
      </c>
      <c r="D23" s="90">
        <v>2014786.41</v>
      </c>
    </row>
    <row r="24" spans="1:7" ht="63">
      <c r="A24" s="9" t="s">
        <v>278</v>
      </c>
      <c r="B24" s="16" t="s">
        <v>337</v>
      </c>
      <c r="C24" s="15">
        <v>200</v>
      </c>
      <c r="D24" s="90">
        <v>373973.19</v>
      </c>
    </row>
    <row r="25" spans="1:7" ht="47.25">
      <c r="A25" s="9" t="s">
        <v>338</v>
      </c>
      <c r="B25" s="16" t="s">
        <v>337</v>
      </c>
      <c r="C25" s="15">
        <v>800</v>
      </c>
      <c r="D25" s="90">
        <v>5000</v>
      </c>
    </row>
    <row r="26" spans="1:7" ht="31.5">
      <c r="A26" s="35" t="s">
        <v>339</v>
      </c>
      <c r="B26" s="36" t="s">
        <v>346</v>
      </c>
      <c r="C26" s="37"/>
      <c r="D26" s="89" t="str">
        <f>D27</f>
        <v>187  354,00</v>
      </c>
    </row>
    <row r="27" spans="1:7" ht="47.25">
      <c r="A27" s="9" t="s">
        <v>315</v>
      </c>
      <c r="B27" s="16" t="s">
        <v>347</v>
      </c>
      <c r="C27" s="15"/>
      <c r="D27" s="90" t="str">
        <f>D28</f>
        <v>187  354,00</v>
      </c>
    </row>
    <row r="28" spans="1:7" ht="63">
      <c r="A28" s="9" t="s">
        <v>279</v>
      </c>
      <c r="B28" s="16" t="s">
        <v>348</v>
      </c>
      <c r="C28" s="15">
        <v>200</v>
      </c>
      <c r="D28" s="90" t="s">
        <v>534</v>
      </c>
    </row>
    <row r="29" spans="1:7" ht="47.25">
      <c r="A29" s="35" t="s">
        <v>353</v>
      </c>
      <c r="B29" s="36" t="s">
        <v>354</v>
      </c>
      <c r="C29" s="37"/>
      <c r="D29" s="89">
        <f>D30</f>
        <v>0</v>
      </c>
    </row>
    <row r="30" spans="1:7" ht="31.5">
      <c r="A30" s="9" t="s">
        <v>355</v>
      </c>
      <c r="B30" s="16" t="s">
        <v>356</v>
      </c>
      <c r="C30" s="15"/>
      <c r="D30" s="90">
        <v>0</v>
      </c>
    </row>
    <row r="31" spans="1:7" ht="47.25">
      <c r="A31" s="9" t="s">
        <v>357</v>
      </c>
      <c r="B31" s="16" t="s">
        <v>358</v>
      </c>
      <c r="C31" s="15">
        <v>800</v>
      </c>
      <c r="D31" s="90">
        <v>0</v>
      </c>
    </row>
    <row r="32" spans="1:7" ht="31.5">
      <c r="A32" s="35" t="s">
        <v>359</v>
      </c>
      <c r="B32" s="36" t="s">
        <v>360</v>
      </c>
      <c r="C32" s="37"/>
      <c r="D32" s="89">
        <f>D33</f>
        <v>16848</v>
      </c>
    </row>
    <row r="33" spans="1:4" ht="47.25">
      <c r="A33" s="9" t="s">
        <v>314</v>
      </c>
      <c r="B33" s="16" t="s">
        <v>361</v>
      </c>
      <c r="C33" s="15"/>
      <c r="D33" s="90">
        <f>D34+D35</f>
        <v>16848</v>
      </c>
    </row>
    <row r="34" spans="1:4" ht="94.5">
      <c r="A34" s="9" t="s">
        <v>270</v>
      </c>
      <c r="B34" s="16" t="s">
        <v>362</v>
      </c>
      <c r="C34" s="15">
        <v>200</v>
      </c>
      <c r="D34" s="90">
        <v>10130</v>
      </c>
    </row>
    <row r="35" spans="1:4" ht="78.75">
      <c r="A35" s="9" t="s">
        <v>535</v>
      </c>
      <c r="B35" s="16" t="s">
        <v>362</v>
      </c>
      <c r="C35" s="15">
        <v>800</v>
      </c>
      <c r="D35" s="90">
        <v>6718</v>
      </c>
    </row>
    <row r="36" spans="1:4" ht="21" customHeight="1">
      <c r="A36" s="35" t="s">
        <v>1</v>
      </c>
      <c r="B36" s="36" t="s">
        <v>2</v>
      </c>
      <c r="C36" s="37"/>
      <c r="D36" s="89">
        <f>D37</f>
        <v>32500</v>
      </c>
    </row>
    <row r="37" spans="1:4" ht="31.5">
      <c r="A37" s="9" t="s">
        <v>3</v>
      </c>
      <c r="B37" s="16" t="s">
        <v>4</v>
      </c>
      <c r="C37" s="15"/>
      <c r="D37" s="90">
        <f>D38</f>
        <v>32500</v>
      </c>
    </row>
    <row r="38" spans="1:4" ht="78.75">
      <c r="A38" s="9" t="s">
        <v>280</v>
      </c>
      <c r="B38" s="16" t="s">
        <v>5</v>
      </c>
      <c r="C38" s="15">
        <v>200</v>
      </c>
      <c r="D38" s="90">
        <v>32500</v>
      </c>
    </row>
    <row r="39" spans="1:4" ht="48" thickBot="1">
      <c r="A39" s="50" t="s">
        <v>409</v>
      </c>
      <c r="B39" s="102" t="s">
        <v>69</v>
      </c>
      <c r="C39" s="37"/>
      <c r="D39" s="89">
        <f>D40</f>
        <v>72000</v>
      </c>
    </row>
    <row r="40" spans="1:4" ht="32.25" thickBot="1">
      <c r="A40" s="49" t="s">
        <v>407</v>
      </c>
      <c r="B40" s="52" t="s">
        <v>70</v>
      </c>
      <c r="C40" s="15"/>
      <c r="D40" s="91">
        <f>D41</f>
        <v>72000</v>
      </c>
    </row>
    <row r="41" spans="1:4" ht="79.5" thickBot="1">
      <c r="A41" s="49" t="s">
        <v>408</v>
      </c>
      <c r="B41" s="52" t="s">
        <v>68</v>
      </c>
      <c r="C41" s="7">
        <v>300</v>
      </c>
      <c r="D41" s="91">
        <v>72000</v>
      </c>
    </row>
    <row r="42" spans="1:4" ht="63">
      <c r="A42" s="40" t="s">
        <v>451</v>
      </c>
      <c r="B42" s="41" t="s">
        <v>363</v>
      </c>
      <c r="C42" s="42"/>
      <c r="D42" s="88">
        <f>D43</f>
        <v>410204</v>
      </c>
    </row>
    <row r="43" spans="1:4" ht="63">
      <c r="A43" s="9" t="s">
        <v>364</v>
      </c>
      <c r="B43" s="16" t="s">
        <v>365</v>
      </c>
      <c r="C43" s="15"/>
      <c r="D43" s="90">
        <f>D44+D45</f>
        <v>410204</v>
      </c>
    </row>
    <row r="44" spans="1:4" ht="78.75">
      <c r="A44" s="9" t="s">
        <v>281</v>
      </c>
      <c r="B44" s="16" t="s">
        <v>366</v>
      </c>
      <c r="C44" s="15">
        <v>200</v>
      </c>
      <c r="D44" s="90">
        <v>390204</v>
      </c>
    </row>
    <row r="45" spans="1:4" ht="63">
      <c r="A45" s="9" t="s">
        <v>272</v>
      </c>
      <c r="B45" s="16" t="s">
        <v>367</v>
      </c>
      <c r="C45" s="15">
        <v>200</v>
      </c>
      <c r="D45" s="90">
        <v>20000</v>
      </c>
    </row>
    <row r="46" spans="1:4" ht="47.25">
      <c r="A46" s="40" t="s">
        <v>452</v>
      </c>
      <c r="B46" s="41" t="s">
        <v>368</v>
      </c>
      <c r="C46" s="42"/>
      <c r="D46" s="88">
        <f>D47+D54+D57</f>
        <v>5269789.82</v>
      </c>
    </row>
    <row r="47" spans="1:4" ht="47.25">
      <c r="A47" s="35" t="s">
        <v>369</v>
      </c>
      <c r="B47" s="36" t="s">
        <v>370</v>
      </c>
      <c r="C47" s="37"/>
      <c r="D47" s="89">
        <f>D48</f>
        <v>4674163</v>
      </c>
    </row>
    <row r="48" spans="1:4" ht="31.5">
      <c r="A48" s="9" t="s">
        <v>371</v>
      </c>
      <c r="B48" s="16" t="s">
        <v>372</v>
      </c>
      <c r="C48" s="15"/>
      <c r="D48" s="90">
        <f>D49+D50+D51+D52+D53</f>
        <v>4674163</v>
      </c>
    </row>
    <row r="49" spans="1:4" ht="98.25" customHeight="1">
      <c r="A49" s="9" t="s">
        <v>381</v>
      </c>
      <c r="B49" s="16" t="s">
        <v>382</v>
      </c>
      <c r="C49" s="15">
        <v>100</v>
      </c>
      <c r="D49" s="90">
        <v>1547849</v>
      </c>
    </row>
    <row r="50" spans="1:4" ht="141.75">
      <c r="A50" s="9" t="s">
        <v>349</v>
      </c>
      <c r="B50" s="16" t="s">
        <v>350</v>
      </c>
      <c r="C50" s="15">
        <v>100</v>
      </c>
      <c r="D50" s="90">
        <v>4088</v>
      </c>
    </row>
    <row r="51" spans="1:4" ht="144.75" customHeight="1">
      <c r="A51" s="9" t="s">
        <v>351</v>
      </c>
      <c r="B51" s="16" t="s">
        <v>352</v>
      </c>
      <c r="C51" s="15">
        <v>100</v>
      </c>
      <c r="D51" s="90">
        <v>404708</v>
      </c>
    </row>
    <row r="52" spans="1:4" ht="63">
      <c r="A52" s="9" t="s">
        <v>282</v>
      </c>
      <c r="B52" s="16" t="s">
        <v>382</v>
      </c>
      <c r="C52" s="15">
        <v>200</v>
      </c>
      <c r="D52" s="90">
        <v>2697518</v>
      </c>
    </row>
    <row r="53" spans="1:4" ht="47.25">
      <c r="A53" s="9" t="s">
        <v>383</v>
      </c>
      <c r="B53" s="16" t="s">
        <v>382</v>
      </c>
      <c r="C53" s="15">
        <v>800</v>
      </c>
      <c r="D53" s="90">
        <v>20000</v>
      </c>
    </row>
    <row r="54" spans="1:4" ht="31.5">
      <c r="A54" s="35" t="s">
        <v>385</v>
      </c>
      <c r="B54" s="36" t="s">
        <v>386</v>
      </c>
      <c r="C54" s="37"/>
      <c r="D54" s="89">
        <f>D55</f>
        <v>238415</v>
      </c>
    </row>
    <row r="55" spans="1:4" ht="47.25">
      <c r="A55" s="9" t="s">
        <v>393</v>
      </c>
      <c r="B55" s="16" t="s">
        <v>394</v>
      </c>
      <c r="C55" s="15"/>
      <c r="D55" s="90">
        <f>D56</f>
        <v>238415</v>
      </c>
    </row>
    <row r="56" spans="1:4" ht="63">
      <c r="A56" s="9" t="s">
        <v>273</v>
      </c>
      <c r="B56" s="16" t="s">
        <v>395</v>
      </c>
      <c r="C56" s="15">
        <v>200</v>
      </c>
      <c r="D56" s="90">
        <v>238415</v>
      </c>
    </row>
    <row r="57" spans="1:4" ht="94.5">
      <c r="A57" s="35" t="s">
        <v>78</v>
      </c>
      <c r="B57" s="36" t="s">
        <v>396</v>
      </c>
      <c r="C57" s="37"/>
      <c r="D57" s="89">
        <f>D58</f>
        <v>357211.82</v>
      </c>
    </row>
    <row r="58" spans="1:4" ht="31.5">
      <c r="A58" s="9" t="s">
        <v>79</v>
      </c>
      <c r="B58" s="16" t="s">
        <v>397</v>
      </c>
      <c r="C58" s="15"/>
      <c r="D58" s="90">
        <f>D59+D60+D61+D62</f>
        <v>357211.82</v>
      </c>
    </row>
    <row r="59" spans="1:4" ht="110.25">
      <c r="A59" s="30" t="s">
        <v>384</v>
      </c>
      <c r="B59" s="16" t="s">
        <v>398</v>
      </c>
      <c r="C59" s="15">
        <v>100</v>
      </c>
      <c r="D59" s="90">
        <v>215955.7</v>
      </c>
    </row>
    <row r="60" spans="1:4" ht="78.75">
      <c r="A60" s="30" t="s">
        <v>536</v>
      </c>
      <c r="B60" s="16" t="s">
        <v>398</v>
      </c>
      <c r="C60" s="15">
        <v>200</v>
      </c>
      <c r="D60" s="90">
        <v>4500</v>
      </c>
    </row>
    <row r="61" spans="1:4" ht="141.75">
      <c r="A61" s="30" t="s">
        <v>463</v>
      </c>
      <c r="B61" s="16" t="s">
        <v>464</v>
      </c>
      <c r="C61" s="15">
        <v>100</v>
      </c>
      <c r="D61" s="90">
        <v>6837.75</v>
      </c>
    </row>
    <row r="62" spans="1:4" ht="173.25">
      <c r="A62" s="30" t="s">
        <v>465</v>
      </c>
      <c r="B62" s="16" t="s">
        <v>466</v>
      </c>
      <c r="C62" s="15">
        <v>100</v>
      </c>
      <c r="D62" s="90">
        <v>129918.37</v>
      </c>
    </row>
    <row r="63" spans="1:4" ht="63">
      <c r="A63" s="75" t="s">
        <v>75</v>
      </c>
      <c r="B63" s="41" t="s">
        <v>76</v>
      </c>
      <c r="C63" s="42"/>
      <c r="D63" s="88">
        <f>D64</f>
        <v>0</v>
      </c>
    </row>
    <row r="64" spans="1:4" ht="47.25">
      <c r="A64" s="9" t="s">
        <v>80</v>
      </c>
      <c r="B64" s="16" t="s">
        <v>81</v>
      </c>
      <c r="C64" s="15"/>
      <c r="D64" s="90">
        <f>D65+D66</f>
        <v>0</v>
      </c>
    </row>
    <row r="65" spans="1:4" ht="65.25" customHeight="1">
      <c r="A65" s="30" t="s">
        <v>328</v>
      </c>
      <c r="B65" s="16" t="s">
        <v>150</v>
      </c>
      <c r="C65" s="15">
        <v>200</v>
      </c>
      <c r="D65" s="90">
        <v>0</v>
      </c>
    </row>
    <row r="66" spans="1:4" ht="78.75">
      <c r="A66" s="9" t="s">
        <v>82</v>
      </c>
      <c r="B66" s="16" t="s">
        <v>438</v>
      </c>
      <c r="C66" s="15">
        <v>200</v>
      </c>
      <c r="D66" s="90">
        <v>0</v>
      </c>
    </row>
    <row r="67" spans="1:4" ht="94.5">
      <c r="A67" s="40" t="s">
        <v>416</v>
      </c>
      <c r="B67" s="41" t="s">
        <v>77</v>
      </c>
      <c r="C67" s="42"/>
      <c r="D67" s="88">
        <f>D68</f>
        <v>8000</v>
      </c>
    </row>
    <row r="68" spans="1:4" ht="94.5">
      <c r="A68" s="9" t="s">
        <v>399</v>
      </c>
      <c r="B68" s="16" t="s">
        <v>400</v>
      </c>
      <c r="C68" s="15"/>
      <c r="D68" s="90">
        <f>D69</f>
        <v>8000</v>
      </c>
    </row>
    <row r="69" spans="1:4" ht="78.75">
      <c r="A69" s="9" t="s">
        <v>274</v>
      </c>
      <c r="B69" s="16" t="s">
        <v>401</v>
      </c>
      <c r="C69" s="15">
        <v>200</v>
      </c>
      <c r="D69" s="90">
        <v>8000</v>
      </c>
    </row>
    <row r="70" spans="1:4" ht="63">
      <c r="A70" s="104" t="s">
        <v>442</v>
      </c>
      <c r="B70" s="105" t="s">
        <v>443</v>
      </c>
      <c r="C70" s="106"/>
      <c r="D70" s="107">
        <f>D71</f>
        <v>100000</v>
      </c>
    </row>
    <row r="71" spans="1:4" ht="63">
      <c r="A71" s="101" t="s">
        <v>444</v>
      </c>
      <c r="B71" s="102" t="s">
        <v>447</v>
      </c>
      <c r="C71" s="103"/>
      <c r="D71" s="100">
        <f>D72</f>
        <v>100000</v>
      </c>
    </row>
    <row r="72" spans="1:4" ht="31.5">
      <c r="A72" s="9" t="s">
        <v>446</v>
      </c>
      <c r="B72" s="16" t="s">
        <v>445</v>
      </c>
      <c r="C72" s="15"/>
      <c r="D72" s="90">
        <f>D73</f>
        <v>100000</v>
      </c>
    </row>
    <row r="73" spans="1:4" ht="78.75">
      <c r="A73" s="9" t="s">
        <v>448</v>
      </c>
      <c r="B73" s="16" t="s">
        <v>449</v>
      </c>
      <c r="C73" s="15">
        <v>200</v>
      </c>
      <c r="D73" s="90">
        <v>100000</v>
      </c>
    </row>
    <row r="74" spans="1:4" ht="63">
      <c r="A74" s="40" t="s">
        <v>453</v>
      </c>
      <c r="B74" s="41" t="s">
        <v>402</v>
      </c>
      <c r="C74" s="42"/>
      <c r="D74" s="88">
        <f>D75+D78+D81</f>
        <v>3180000</v>
      </c>
    </row>
    <row r="75" spans="1:4" ht="31.5">
      <c r="A75" s="35" t="s">
        <v>403</v>
      </c>
      <c r="B75" s="36" t="s">
        <v>404</v>
      </c>
      <c r="C75" s="37"/>
      <c r="D75" s="89">
        <f>D76</f>
        <v>2011000</v>
      </c>
    </row>
    <row r="76" spans="1:4" ht="63">
      <c r="A76" s="9" t="s">
        <v>405</v>
      </c>
      <c r="B76" s="16" t="s">
        <v>406</v>
      </c>
      <c r="C76" s="15"/>
      <c r="D76" s="90">
        <f>D77</f>
        <v>2011000</v>
      </c>
    </row>
    <row r="77" spans="1:4" ht="78.75">
      <c r="A77" s="9" t="s">
        <v>425</v>
      </c>
      <c r="B77" s="16" t="s">
        <v>411</v>
      </c>
      <c r="C77" s="15">
        <v>200</v>
      </c>
      <c r="D77" s="90">
        <v>2011000</v>
      </c>
    </row>
    <row r="78" spans="1:4" ht="49.5" customHeight="1">
      <c r="A78" s="35" t="s">
        <v>412</v>
      </c>
      <c r="B78" s="36" t="s">
        <v>413</v>
      </c>
      <c r="C78" s="37"/>
      <c r="D78" s="89">
        <f>D79</f>
        <v>400000</v>
      </c>
    </row>
    <row r="79" spans="1:4" ht="63">
      <c r="A79" s="9" t="s">
        <v>414</v>
      </c>
      <c r="B79" s="16" t="s">
        <v>415</v>
      </c>
      <c r="C79" s="15"/>
      <c r="D79" s="90">
        <f>D80</f>
        <v>400000</v>
      </c>
    </row>
    <row r="80" spans="1:4" ht="78.75">
      <c r="A80" s="9" t="s">
        <v>283</v>
      </c>
      <c r="B80" s="16" t="s">
        <v>418</v>
      </c>
      <c r="C80" s="15">
        <v>200</v>
      </c>
      <c r="D80" s="90">
        <v>400000</v>
      </c>
    </row>
    <row r="81" spans="1:4" ht="31.5">
      <c r="A81" s="35" t="s">
        <v>419</v>
      </c>
      <c r="B81" s="36" t="s">
        <v>420</v>
      </c>
      <c r="C81" s="37"/>
      <c r="D81" s="89">
        <f>D82</f>
        <v>769000</v>
      </c>
    </row>
    <row r="82" spans="1:4" ht="63">
      <c r="A82" s="9" t="s">
        <v>421</v>
      </c>
      <c r="B82" s="16" t="s">
        <v>422</v>
      </c>
      <c r="C82" s="15"/>
      <c r="D82" s="90">
        <f>D83+D84+D85+D86+D87</f>
        <v>769000</v>
      </c>
    </row>
    <row r="83" spans="1:4" ht="78.75">
      <c r="A83" s="9" t="s">
        <v>561</v>
      </c>
      <c r="B83" s="16" t="s">
        <v>0</v>
      </c>
      <c r="C83" s="15">
        <v>200</v>
      </c>
      <c r="D83" s="90">
        <v>20000</v>
      </c>
    </row>
    <row r="84" spans="1:4" ht="78.75">
      <c r="A84" s="9" t="s">
        <v>514</v>
      </c>
      <c r="B84" s="16" t="s">
        <v>437</v>
      </c>
      <c r="C84" s="15">
        <v>200</v>
      </c>
      <c r="D84" s="90">
        <v>170000</v>
      </c>
    </row>
    <row r="85" spans="1:4" ht="63">
      <c r="A85" s="9" t="s">
        <v>440</v>
      </c>
      <c r="B85" s="16" t="s">
        <v>441</v>
      </c>
      <c r="C85" s="15">
        <v>200</v>
      </c>
      <c r="D85" s="90">
        <v>80000</v>
      </c>
    </row>
    <row r="86" spans="1:4" ht="81.75" customHeight="1">
      <c r="A86" s="9" t="s">
        <v>284</v>
      </c>
      <c r="B86" s="16" t="s">
        <v>6</v>
      </c>
      <c r="C86" s="15">
        <v>200</v>
      </c>
      <c r="D86" s="90">
        <v>35000</v>
      </c>
    </row>
    <row r="87" spans="1:4" ht="47.25">
      <c r="A87" s="9" t="s">
        <v>285</v>
      </c>
      <c r="B87" s="16" t="s">
        <v>410</v>
      </c>
      <c r="C87" s="15">
        <v>200</v>
      </c>
      <c r="D87" s="90">
        <v>464000</v>
      </c>
    </row>
    <row r="88" spans="1:4" ht="48" thickBot="1">
      <c r="A88" s="40" t="s">
        <v>7</v>
      </c>
      <c r="B88" s="41" t="s">
        <v>423</v>
      </c>
      <c r="C88" s="42"/>
      <c r="D88" s="88">
        <f>D89+D92+D96</f>
        <v>2131654.83</v>
      </c>
    </row>
    <row r="89" spans="1:4" ht="67.5" customHeight="1" thickBot="1">
      <c r="A89" s="95" t="s">
        <v>200</v>
      </c>
      <c r="B89" s="96">
        <v>4100000000</v>
      </c>
      <c r="C89" s="96"/>
      <c r="D89" s="97">
        <f>D90</f>
        <v>276.60000000000002</v>
      </c>
    </row>
    <row r="90" spans="1:4" ht="126.75" customHeight="1">
      <c r="A90" s="72" t="s">
        <v>286</v>
      </c>
      <c r="B90" s="58" t="s">
        <v>388</v>
      </c>
      <c r="C90" s="56"/>
      <c r="D90" s="92">
        <f>D91</f>
        <v>276.60000000000002</v>
      </c>
    </row>
    <row r="91" spans="1:4" ht="95.25" thickBot="1">
      <c r="A91" s="70" t="s">
        <v>537</v>
      </c>
      <c r="B91" s="58" t="s">
        <v>389</v>
      </c>
      <c r="C91" s="71">
        <v>200</v>
      </c>
      <c r="D91" s="93">
        <v>276.60000000000002</v>
      </c>
    </row>
    <row r="92" spans="1:4" ht="15.75">
      <c r="A92" s="57" t="s">
        <v>8</v>
      </c>
      <c r="B92" s="36" t="s">
        <v>424</v>
      </c>
      <c r="C92" s="37"/>
      <c r="D92" s="94">
        <f>D93</f>
        <v>200550</v>
      </c>
    </row>
    <row r="93" spans="1:4" ht="47.25">
      <c r="A93" s="9" t="s">
        <v>9</v>
      </c>
      <c r="B93" s="16" t="s">
        <v>424</v>
      </c>
      <c r="C93" s="15"/>
      <c r="D93" s="90">
        <f>D94+D95</f>
        <v>200550</v>
      </c>
    </row>
    <row r="94" spans="1:4" ht="110.25">
      <c r="A94" s="9" t="s">
        <v>426</v>
      </c>
      <c r="B94" s="15">
        <v>4490051180</v>
      </c>
      <c r="C94" s="15">
        <v>100</v>
      </c>
      <c r="D94" s="90">
        <v>176238.72</v>
      </c>
    </row>
    <row r="95" spans="1:4" ht="78.75">
      <c r="A95" s="30" t="s">
        <v>538</v>
      </c>
      <c r="B95" s="15">
        <v>44490051180</v>
      </c>
      <c r="C95" s="15">
        <v>200</v>
      </c>
      <c r="D95" s="90">
        <v>24311.279999999999</v>
      </c>
    </row>
    <row r="96" spans="1:4" ht="16.5" thickBot="1">
      <c r="A96" s="138" t="s">
        <v>200</v>
      </c>
      <c r="B96" s="139">
        <v>4300000000</v>
      </c>
      <c r="C96" s="139"/>
      <c r="D96" s="140">
        <f>D97</f>
        <v>1930828.23</v>
      </c>
    </row>
    <row r="97" spans="1:4" ht="102" customHeight="1">
      <c r="A97" s="98" t="s">
        <v>199</v>
      </c>
      <c r="B97" s="122">
        <v>4390000000</v>
      </c>
      <c r="C97" s="122"/>
      <c r="D97" s="123">
        <f>D98+D100+D101+D102+D99+D103+D104+D105</f>
        <v>1930828.23</v>
      </c>
    </row>
    <row r="98" spans="1:4" ht="102" customHeight="1">
      <c r="A98" s="10" t="s">
        <v>539</v>
      </c>
      <c r="B98" s="7">
        <v>4390096040</v>
      </c>
      <c r="C98" s="7">
        <v>200</v>
      </c>
      <c r="D98" s="99">
        <v>200000</v>
      </c>
    </row>
    <row r="99" spans="1:4" ht="117.75" customHeight="1">
      <c r="A99" s="10" t="s">
        <v>540</v>
      </c>
      <c r="B99" s="7">
        <v>4390096042</v>
      </c>
      <c r="C99" s="7">
        <v>200</v>
      </c>
      <c r="D99" s="99">
        <v>150000</v>
      </c>
    </row>
    <row r="100" spans="1:4" ht="112.5" customHeight="1">
      <c r="A100" s="9" t="s">
        <v>541</v>
      </c>
      <c r="B100" s="7">
        <v>4390096043</v>
      </c>
      <c r="C100" s="7">
        <v>200</v>
      </c>
      <c r="D100" s="99">
        <v>728375</v>
      </c>
    </row>
    <row r="101" spans="1:4" ht="120" customHeight="1">
      <c r="A101" s="9" t="s">
        <v>542</v>
      </c>
      <c r="B101" s="7">
        <v>4390096044</v>
      </c>
      <c r="C101" s="7">
        <v>200</v>
      </c>
      <c r="D101" s="99">
        <v>434767</v>
      </c>
    </row>
    <row r="102" spans="1:4" ht="198.75" customHeight="1">
      <c r="A102" s="9" t="s">
        <v>543</v>
      </c>
      <c r="B102" s="7">
        <v>4390096045</v>
      </c>
      <c r="C102" s="7">
        <v>800</v>
      </c>
      <c r="D102" s="99">
        <v>2686.23</v>
      </c>
    </row>
    <row r="103" spans="1:4" ht="131.25" customHeight="1">
      <c r="A103" s="9" t="s">
        <v>544</v>
      </c>
      <c r="B103" s="7">
        <v>4390096046</v>
      </c>
      <c r="C103" s="7">
        <v>200</v>
      </c>
      <c r="D103" s="99">
        <v>60000</v>
      </c>
    </row>
    <row r="104" spans="1:4" ht="133.5" customHeight="1">
      <c r="A104" s="9" t="s">
        <v>545</v>
      </c>
      <c r="B104" s="7">
        <v>4390096047</v>
      </c>
      <c r="C104" s="7">
        <v>200</v>
      </c>
      <c r="D104" s="99">
        <v>300000</v>
      </c>
    </row>
    <row r="105" spans="1:4" ht="133.5" customHeight="1">
      <c r="A105" s="9" t="s">
        <v>546</v>
      </c>
      <c r="B105" s="7">
        <v>4390096048</v>
      </c>
      <c r="C105" s="7">
        <v>200</v>
      </c>
      <c r="D105" s="99">
        <v>55000</v>
      </c>
    </row>
    <row r="106" spans="1:4" ht="48.75" customHeight="1">
      <c r="A106" s="9" t="s">
        <v>42</v>
      </c>
      <c r="B106" s="15"/>
      <c r="C106" s="15"/>
      <c r="D106" s="90">
        <f>D15+D18+D42+D46+D63+D67+D70+D74+D88</f>
        <v>14432024.25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80" workbookViewId="0">
      <selection activeCell="A72" sqref="A72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319</v>
      </c>
      <c r="F3" s="5"/>
    </row>
    <row r="4" spans="1:6" ht="15.75" hidden="1">
      <c r="A4" s="33"/>
      <c r="B4" s="33"/>
      <c r="C4" s="33"/>
      <c r="D4" s="156" t="s">
        <v>392</v>
      </c>
      <c r="E4" s="156"/>
      <c r="F4" s="2"/>
    </row>
    <row r="5" spans="1:6" ht="15.75" hidden="1">
      <c r="A5" s="146" t="s">
        <v>391</v>
      </c>
      <c r="B5" s="146"/>
      <c r="C5" s="146"/>
      <c r="D5" s="146"/>
      <c r="E5" s="146"/>
      <c r="F5" s="146"/>
    </row>
    <row r="6" spans="1:6" ht="15.75" hidden="1">
      <c r="A6" s="33"/>
      <c r="B6" s="33"/>
      <c r="C6" s="156" t="s">
        <v>387</v>
      </c>
      <c r="D6" s="156"/>
      <c r="E6" s="156"/>
      <c r="F6" s="2"/>
    </row>
    <row r="7" spans="1:6" ht="15.75" hidden="1">
      <c r="A7" s="33"/>
      <c r="B7" s="33"/>
      <c r="C7" s="156" t="s">
        <v>390</v>
      </c>
      <c r="D7" s="156"/>
      <c r="E7" s="156"/>
      <c r="F7" s="2"/>
    </row>
    <row r="8" spans="1:6" ht="15.75" hidden="1">
      <c r="A8" s="33"/>
      <c r="B8" s="33"/>
      <c r="C8" s="156" t="s">
        <v>176</v>
      </c>
      <c r="D8" s="156"/>
      <c r="E8" s="156"/>
      <c r="F8" s="2"/>
    </row>
    <row r="9" spans="1:6" ht="90.75" customHeight="1">
      <c r="A9" s="54"/>
      <c r="B9" s="145"/>
      <c r="C9" s="145"/>
      <c r="D9" s="145" t="s">
        <v>547</v>
      </c>
      <c r="E9" s="145"/>
    </row>
    <row r="10" spans="1:6" ht="88.5" customHeight="1">
      <c r="A10" s="155" t="s">
        <v>439</v>
      </c>
      <c r="B10" s="155"/>
      <c r="C10" s="155"/>
      <c r="D10" s="155"/>
      <c r="E10" s="155"/>
    </row>
    <row r="11" spans="1:6" ht="15.75">
      <c r="A11" s="148" t="s">
        <v>53</v>
      </c>
      <c r="B11" s="148" t="s">
        <v>169</v>
      </c>
      <c r="C11" s="148" t="s">
        <v>170</v>
      </c>
      <c r="D11" s="150" t="s">
        <v>87</v>
      </c>
      <c r="E11" s="152"/>
    </row>
    <row r="12" spans="1:6" ht="15.75">
      <c r="A12" s="149"/>
      <c r="B12" s="149"/>
      <c r="C12" s="149"/>
      <c r="D12" s="85" t="s">
        <v>156</v>
      </c>
      <c r="E12" s="85" t="s">
        <v>430</v>
      </c>
    </row>
    <row r="13" spans="1:6" ht="94.5">
      <c r="A13" s="40" t="s">
        <v>450</v>
      </c>
      <c r="B13" s="41" t="s">
        <v>321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322</v>
      </c>
      <c r="B14" s="36" t="s">
        <v>323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324</v>
      </c>
      <c r="B15" s="16" t="s">
        <v>325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332</v>
      </c>
      <c r="B16" s="16" t="s">
        <v>333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334</v>
      </c>
      <c r="B17" s="16" t="s">
        <v>335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336</v>
      </c>
      <c r="B18" s="16" t="s">
        <v>337</v>
      </c>
      <c r="C18" s="15">
        <v>100</v>
      </c>
      <c r="D18" s="90">
        <v>1834645.2</v>
      </c>
      <c r="E18" s="90">
        <v>1834645.2</v>
      </c>
    </row>
    <row r="19" spans="1:5" ht="78.75">
      <c r="A19" s="9" t="s">
        <v>278</v>
      </c>
      <c r="B19" s="16" t="s">
        <v>337</v>
      </c>
      <c r="C19" s="15">
        <v>200</v>
      </c>
      <c r="D19" s="90">
        <v>515146.7</v>
      </c>
      <c r="E19" s="90">
        <v>544686.02</v>
      </c>
    </row>
    <row r="20" spans="1:5" ht="47.25">
      <c r="A20" s="9" t="s">
        <v>338</v>
      </c>
      <c r="B20" s="16" t="s">
        <v>337</v>
      </c>
      <c r="C20" s="15">
        <v>800</v>
      </c>
      <c r="D20" s="90">
        <v>2724</v>
      </c>
      <c r="E20" s="90">
        <v>2724</v>
      </c>
    </row>
    <row r="21" spans="1:5" ht="110.25">
      <c r="A21" s="9" t="s">
        <v>515</v>
      </c>
      <c r="B21" s="16" t="s">
        <v>516</v>
      </c>
      <c r="C21" s="15">
        <v>500</v>
      </c>
      <c r="D21" s="90">
        <v>29539.32</v>
      </c>
      <c r="E21" s="90"/>
    </row>
    <row r="22" spans="1:5" ht="47.25">
      <c r="A22" s="35" t="s">
        <v>339</v>
      </c>
      <c r="B22" s="36" t="s">
        <v>346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315</v>
      </c>
      <c r="B23" s="16" t="s">
        <v>347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562</v>
      </c>
      <c r="B24" s="16" t="s">
        <v>348</v>
      </c>
      <c r="C24" s="15">
        <v>200</v>
      </c>
      <c r="D24" s="31">
        <v>100000</v>
      </c>
      <c r="E24" s="31">
        <v>100000</v>
      </c>
    </row>
    <row r="25" spans="1:5" ht="63">
      <c r="A25" s="35" t="s">
        <v>353</v>
      </c>
      <c r="B25" s="36" t="s">
        <v>354</v>
      </c>
      <c r="C25" s="37"/>
      <c r="D25" s="44">
        <v>0</v>
      </c>
      <c r="E25" s="38">
        <v>0</v>
      </c>
    </row>
    <row r="26" spans="1:5" ht="47.25">
      <c r="A26" s="9" t="s">
        <v>355</v>
      </c>
      <c r="B26" s="16" t="s">
        <v>356</v>
      </c>
      <c r="C26" s="15"/>
      <c r="D26" s="31">
        <v>0</v>
      </c>
      <c r="E26" s="22">
        <v>0</v>
      </c>
    </row>
    <row r="27" spans="1:5" ht="47.25">
      <c r="A27" s="9" t="s">
        <v>357</v>
      </c>
      <c r="B27" s="16" t="s">
        <v>358</v>
      </c>
      <c r="C27" s="15">
        <v>800</v>
      </c>
      <c r="D27" s="31">
        <v>0</v>
      </c>
      <c r="E27" s="22">
        <v>0</v>
      </c>
    </row>
    <row r="28" spans="1:5" ht="31.5">
      <c r="A28" s="35" t="s">
        <v>359</v>
      </c>
      <c r="B28" s="36" t="s">
        <v>360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314</v>
      </c>
      <c r="B29" s="16" t="s">
        <v>361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270</v>
      </c>
      <c r="B30" s="16" t="s">
        <v>362</v>
      </c>
      <c r="C30" s="15">
        <v>200</v>
      </c>
      <c r="D30" s="31">
        <v>16848</v>
      </c>
      <c r="E30" s="31">
        <v>16848</v>
      </c>
    </row>
    <row r="31" spans="1:5" ht="31.5">
      <c r="A31" s="101" t="s">
        <v>1</v>
      </c>
      <c r="B31" s="102" t="s">
        <v>2</v>
      </c>
      <c r="C31" s="103"/>
      <c r="D31" s="109">
        <f>D32</f>
        <v>32500</v>
      </c>
      <c r="E31" s="109">
        <f>E32</f>
        <v>32500</v>
      </c>
    </row>
    <row r="32" spans="1:5" ht="47.25">
      <c r="A32" s="9" t="s">
        <v>3</v>
      </c>
      <c r="B32" s="16" t="s">
        <v>4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280</v>
      </c>
      <c r="B33" s="16" t="s">
        <v>5</v>
      </c>
      <c r="C33" s="15">
        <v>200</v>
      </c>
      <c r="D33" s="31">
        <v>32500</v>
      </c>
      <c r="E33" s="31">
        <v>32500</v>
      </c>
    </row>
    <row r="34" spans="1:5" ht="47.25">
      <c r="A34" s="112" t="s">
        <v>409</v>
      </c>
      <c r="B34" s="113" t="s">
        <v>69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407</v>
      </c>
      <c r="B35" s="53" t="s">
        <v>70</v>
      </c>
      <c r="C35" s="110"/>
      <c r="D35" s="111">
        <f>D36</f>
        <v>72000</v>
      </c>
      <c r="E35" s="111">
        <f>E36</f>
        <v>72000</v>
      </c>
    </row>
    <row r="36" spans="1:5" ht="126.75" thickBot="1">
      <c r="A36" s="51" t="s">
        <v>408</v>
      </c>
      <c r="B36" s="53" t="s">
        <v>68</v>
      </c>
      <c r="C36" s="15">
        <v>300</v>
      </c>
      <c r="D36" s="22">
        <v>72000</v>
      </c>
      <c r="E36" s="22">
        <v>72000</v>
      </c>
    </row>
    <row r="37" spans="1:5" ht="94.5">
      <c r="A37" s="40" t="s">
        <v>454</v>
      </c>
      <c r="B37" s="41" t="s">
        <v>363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364</v>
      </c>
      <c r="B38" s="16" t="s">
        <v>365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271</v>
      </c>
      <c r="B39" s="16" t="s">
        <v>366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272</v>
      </c>
      <c r="B40" s="16" t="s">
        <v>367</v>
      </c>
      <c r="C40" s="15">
        <v>200</v>
      </c>
      <c r="D40" s="31">
        <v>65000</v>
      </c>
      <c r="E40" s="31">
        <v>65000</v>
      </c>
    </row>
    <row r="41" spans="1:5" ht="78.75">
      <c r="A41" s="40" t="s">
        <v>452</v>
      </c>
      <c r="B41" s="41" t="s">
        <v>368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369</v>
      </c>
      <c r="B42" s="36" t="s">
        <v>370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371</v>
      </c>
      <c r="B43" s="16" t="s">
        <v>372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381</v>
      </c>
      <c r="B44" s="16" t="s">
        <v>382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282</v>
      </c>
      <c r="B45" s="16" t="s">
        <v>382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383</v>
      </c>
      <c r="B46" s="16" t="s">
        <v>382</v>
      </c>
      <c r="C46" s="15">
        <v>800</v>
      </c>
      <c r="D46" s="31">
        <v>20000</v>
      </c>
      <c r="E46" s="31">
        <v>20000</v>
      </c>
    </row>
    <row r="47" spans="1:5" ht="110.25">
      <c r="A47" s="35" t="s">
        <v>78</v>
      </c>
      <c r="B47" s="36" t="s">
        <v>396</v>
      </c>
      <c r="C47" s="37"/>
      <c r="D47" s="100">
        <f>D48</f>
        <v>225981.14</v>
      </c>
      <c r="E47" s="100">
        <f>E48</f>
        <v>225981.14</v>
      </c>
    </row>
    <row r="48" spans="1:5" ht="31.5">
      <c r="A48" s="9" t="s">
        <v>79</v>
      </c>
      <c r="B48" s="16" t="s">
        <v>397</v>
      </c>
      <c r="C48" s="15"/>
      <c r="D48" s="90">
        <f>D49</f>
        <v>225981.14</v>
      </c>
      <c r="E48" s="90">
        <f>E49</f>
        <v>225981.14</v>
      </c>
    </row>
    <row r="49" spans="1:5" ht="157.5">
      <c r="A49" s="30" t="s">
        <v>384</v>
      </c>
      <c r="B49" s="16" t="s">
        <v>398</v>
      </c>
      <c r="C49" s="15">
        <v>100</v>
      </c>
      <c r="D49" s="90">
        <v>225981.14</v>
      </c>
      <c r="E49" s="90">
        <v>225981.14</v>
      </c>
    </row>
    <row r="50" spans="1:5" ht="47.25">
      <c r="A50" s="35" t="s">
        <v>385</v>
      </c>
      <c r="B50" s="36" t="s">
        <v>386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393</v>
      </c>
      <c r="B51" s="16" t="s">
        <v>394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273</v>
      </c>
      <c r="B52" s="16" t="s">
        <v>395</v>
      </c>
      <c r="C52" s="15">
        <v>200</v>
      </c>
      <c r="D52" s="31">
        <v>236015</v>
      </c>
      <c r="E52" s="31">
        <v>236015</v>
      </c>
    </row>
    <row r="53" spans="1:5" ht="94.5">
      <c r="A53" s="75" t="s">
        <v>75</v>
      </c>
      <c r="B53" s="41" t="s">
        <v>76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80</v>
      </c>
      <c r="B54" s="36" t="s">
        <v>81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82</v>
      </c>
      <c r="B55" s="16" t="s">
        <v>149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328</v>
      </c>
      <c r="B56" s="16" t="s">
        <v>150</v>
      </c>
      <c r="C56" s="15">
        <v>200</v>
      </c>
      <c r="D56" s="61">
        <v>0</v>
      </c>
      <c r="E56" s="61">
        <v>0</v>
      </c>
    </row>
    <row r="57" spans="1:5" ht="126">
      <c r="A57" s="40" t="s">
        <v>416</v>
      </c>
      <c r="B57" s="41" t="s">
        <v>77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399</v>
      </c>
      <c r="B58" s="36" t="s">
        <v>400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274</v>
      </c>
      <c r="B59" s="16" t="s">
        <v>401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455</v>
      </c>
      <c r="B60" s="41" t="s">
        <v>402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403</v>
      </c>
      <c r="B61" s="36" t="s">
        <v>404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405</v>
      </c>
      <c r="B62" s="16" t="s">
        <v>406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425</v>
      </c>
      <c r="B63" s="16" t="s">
        <v>411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412</v>
      </c>
      <c r="B64" s="36" t="s">
        <v>413</v>
      </c>
      <c r="C64" s="37"/>
      <c r="D64" s="44">
        <v>160000</v>
      </c>
      <c r="E64" s="38">
        <v>60000</v>
      </c>
    </row>
    <row r="65" spans="1:15" ht="78.75">
      <c r="A65" s="9" t="s">
        <v>414</v>
      </c>
      <c r="B65" s="16" t="s">
        <v>415</v>
      </c>
      <c r="C65" s="15"/>
      <c r="D65" s="31">
        <v>160000</v>
      </c>
      <c r="E65" s="22">
        <v>60000</v>
      </c>
    </row>
    <row r="66" spans="1:15" ht="99" customHeight="1">
      <c r="A66" s="9" t="s">
        <v>275</v>
      </c>
      <c r="B66" s="16" t="s">
        <v>418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419</v>
      </c>
      <c r="B67" s="36" t="s">
        <v>420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421</v>
      </c>
      <c r="B68" s="16" t="s">
        <v>422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276</v>
      </c>
      <c r="B69" s="16" t="s">
        <v>0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563</v>
      </c>
      <c r="B70" s="16" t="s">
        <v>437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440</v>
      </c>
      <c r="B71" s="16" t="s">
        <v>441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284</v>
      </c>
      <c r="B72" s="16" t="s">
        <v>6</v>
      </c>
      <c r="C72" s="15">
        <v>200</v>
      </c>
      <c r="D72" s="31">
        <v>37000</v>
      </c>
      <c r="E72" s="22">
        <v>37000</v>
      </c>
    </row>
    <row r="73" spans="1:15" ht="78.75">
      <c r="A73" s="9" t="s">
        <v>277</v>
      </c>
      <c r="B73" s="16" t="s">
        <v>410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7</v>
      </c>
      <c r="B74" s="41" t="s">
        <v>423</v>
      </c>
      <c r="C74" s="42"/>
      <c r="D74" s="43">
        <f>D75+D79</f>
        <v>1263692</v>
      </c>
      <c r="E74" s="43">
        <f>E75+E79</f>
        <v>1263692</v>
      </c>
    </row>
    <row r="75" spans="1:15" ht="15.75">
      <c r="A75" s="101" t="s">
        <v>8</v>
      </c>
      <c r="B75" s="102" t="s">
        <v>424</v>
      </c>
      <c r="C75" s="103"/>
      <c r="D75" s="109">
        <f t="shared" ref="D75:E75" si="0">D76</f>
        <v>200550</v>
      </c>
      <c r="E75" s="109">
        <f t="shared" si="0"/>
        <v>200550</v>
      </c>
    </row>
    <row r="76" spans="1:15" ht="63">
      <c r="A76" s="114" t="s">
        <v>9</v>
      </c>
      <c r="B76" s="115" t="s">
        <v>424</v>
      </c>
      <c r="C76" s="116"/>
      <c r="D76" s="117">
        <f>D77+D78</f>
        <v>200550</v>
      </c>
      <c r="E76" s="117">
        <f>E77+E78</f>
        <v>200550</v>
      </c>
    </row>
    <row r="77" spans="1:15" ht="157.5">
      <c r="A77" s="9" t="s">
        <v>426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426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101" t="s">
        <v>8</v>
      </c>
      <c r="B79" s="103">
        <v>4300000000</v>
      </c>
      <c r="C79" s="103"/>
      <c r="D79" s="109">
        <f>D80</f>
        <v>1063142</v>
      </c>
      <c r="E79" s="109">
        <f>E80</f>
        <v>1063142</v>
      </c>
    </row>
    <row r="80" spans="1:15" ht="126">
      <c r="A80" s="9" t="s">
        <v>199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539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541</v>
      </c>
      <c r="B82" s="7">
        <v>4390096043</v>
      </c>
      <c r="C82" s="7">
        <v>200</v>
      </c>
      <c r="D82" s="99">
        <v>578375</v>
      </c>
      <c r="E82" s="31">
        <v>578375</v>
      </c>
    </row>
    <row r="83" spans="1:5" ht="141.75">
      <c r="A83" s="9" t="s">
        <v>542</v>
      </c>
      <c r="B83" s="7">
        <v>4390096044</v>
      </c>
      <c r="C83" s="7">
        <v>200</v>
      </c>
      <c r="D83" s="99">
        <v>284767</v>
      </c>
      <c r="E83" s="31">
        <v>284767</v>
      </c>
    </row>
    <row r="84" spans="1:5" ht="15.75">
      <c r="A84" s="9" t="s">
        <v>42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7"/>
  <sheetViews>
    <sheetView topLeftCell="A53" workbookViewId="0">
      <selection activeCell="A43" sqref="A43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8" t="s">
        <v>132</v>
      </c>
      <c r="G1" s="158"/>
      <c r="H1" s="1"/>
      <c r="I1" s="1"/>
      <c r="J1" s="5"/>
    </row>
    <row r="2" spans="1:13" ht="15.75" hidden="1">
      <c r="G2" s="2" t="s">
        <v>51</v>
      </c>
      <c r="J2" s="2"/>
    </row>
    <row r="3" spans="1:13" ht="15.75" hidden="1">
      <c r="A3" s="29"/>
      <c r="B3" s="29"/>
      <c r="C3" s="29"/>
      <c r="D3" s="146" t="s">
        <v>148</v>
      </c>
      <c r="E3" s="146"/>
      <c r="F3" s="146"/>
      <c r="G3" s="146"/>
      <c r="H3" s="29"/>
      <c r="I3" s="29"/>
      <c r="J3" s="29"/>
      <c r="K3" s="29"/>
      <c r="L3" s="29"/>
      <c r="M3" s="29"/>
    </row>
    <row r="4" spans="1:13" ht="15.75" hidden="1">
      <c r="G4" s="2" t="s">
        <v>45</v>
      </c>
      <c r="J4" s="2"/>
    </row>
    <row r="5" spans="1:13" ht="15.75" hidden="1">
      <c r="G5" s="2" t="s">
        <v>46</v>
      </c>
      <c r="J5" s="2"/>
    </row>
    <row r="6" spans="1:13" ht="15.75" hidden="1">
      <c r="E6" s="146" t="s">
        <v>177</v>
      </c>
      <c r="F6" s="146"/>
      <c r="G6" s="146"/>
      <c r="J6" s="2"/>
    </row>
    <row r="7" spans="1:13" ht="105" customHeight="1">
      <c r="E7" s="145" t="s">
        <v>548</v>
      </c>
      <c r="F7" s="145"/>
      <c r="G7" s="145"/>
      <c r="H7" s="145"/>
    </row>
    <row r="8" spans="1:13" ht="42.75" customHeight="1">
      <c r="A8" s="157" t="s">
        <v>456</v>
      </c>
      <c r="B8" s="157"/>
      <c r="C8" s="157"/>
      <c r="D8" s="157"/>
      <c r="E8" s="157"/>
      <c r="F8" s="157"/>
      <c r="G8" s="157"/>
      <c r="H8" s="157"/>
    </row>
    <row r="9" spans="1:13" ht="63">
      <c r="A9" s="12" t="s">
        <v>53</v>
      </c>
      <c r="B9" s="12" t="s">
        <v>373</v>
      </c>
      <c r="C9" s="12" t="s">
        <v>185</v>
      </c>
      <c r="D9" s="12" t="s">
        <v>374</v>
      </c>
      <c r="E9" s="12" t="s">
        <v>375</v>
      </c>
      <c r="F9" s="12" t="s">
        <v>170</v>
      </c>
      <c r="G9" s="12" t="s">
        <v>376</v>
      </c>
      <c r="H9" s="12" t="s">
        <v>87</v>
      </c>
    </row>
    <row r="10" spans="1:13" ht="37.5" customHeight="1">
      <c r="A10" s="9" t="s">
        <v>378</v>
      </c>
      <c r="B10" s="15">
        <v>905</v>
      </c>
      <c r="C10" s="15"/>
      <c r="D10" s="15"/>
      <c r="E10" s="15"/>
      <c r="F10" s="15"/>
      <c r="G10" s="31">
        <f>SUM(G11:G44)</f>
        <v>9162234.4299999997</v>
      </c>
      <c r="H10" s="22">
        <v>100000</v>
      </c>
    </row>
    <row r="11" spans="1:13" ht="126.75" customHeight="1">
      <c r="A11" s="9" t="s">
        <v>133</v>
      </c>
      <c r="B11" s="16" t="s">
        <v>379</v>
      </c>
      <c r="C11" s="16" t="s">
        <v>186</v>
      </c>
      <c r="D11" s="16" t="s">
        <v>187</v>
      </c>
      <c r="E11" s="16" t="s">
        <v>333</v>
      </c>
      <c r="F11" s="16" t="s">
        <v>340</v>
      </c>
      <c r="G11" s="31">
        <v>529914</v>
      </c>
      <c r="H11" s="22">
        <v>100000</v>
      </c>
    </row>
    <row r="12" spans="1:13" ht="126">
      <c r="A12" s="9" t="s">
        <v>336</v>
      </c>
      <c r="B12" s="16" t="s">
        <v>379</v>
      </c>
      <c r="C12" s="16" t="s">
        <v>186</v>
      </c>
      <c r="D12" s="16" t="s">
        <v>188</v>
      </c>
      <c r="E12" s="16" t="s">
        <v>337</v>
      </c>
      <c r="F12" s="16" t="s">
        <v>340</v>
      </c>
      <c r="G12" s="31">
        <v>2014786.41</v>
      </c>
      <c r="H12" s="22">
        <v>100000</v>
      </c>
      <c r="J12" t="s">
        <v>126</v>
      </c>
    </row>
    <row r="13" spans="1:13" ht="78.75">
      <c r="A13" s="9" t="s">
        <v>278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341</v>
      </c>
      <c r="G13" s="31">
        <v>373973.19</v>
      </c>
      <c r="H13" s="22">
        <v>2999894.4</v>
      </c>
    </row>
    <row r="14" spans="1:13" ht="47.25">
      <c r="A14" s="9" t="s">
        <v>338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342</v>
      </c>
      <c r="G14" s="31">
        <v>5000</v>
      </c>
      <c r="H14" s="22">
        <v>2683046.4</v>
      </c>
    </row>
    <row r="15" spans="1:13" ht="110.25">
      <c r="A15" s="70" t="s">
        <v>549</v>
      </c>
      <c r="B15" s="16" t="s">
        <v>379</v>
      </c>
      <c r="C15" s="16" t="s">
        <v>186</v>
      </c>
      <c r="D15" s="16" t="s">
        <v>189</v>
      </c>
      <c r="E15" s="16" t="s">
        <v>389</v>
      </c>
      <c r="F15" s="16" t="s">
        <v>341</v>
      </c>
      <c r="G15" s="31">
        <v>276.60000000000002</v>
      </c>
      <c r="H15" s="22"/>
    </row>
    <row r="16" spans="1:13" ht="148.5" customHeight="1">
      <c r="A16" s="64" t="s">
        <v>198</v>
      </c>
      <c r="B16" s="16" t="s">
        <v>379</v>
      </c>
      <c r="C16" s="16" t="s">
        <v>186</v>
      </c>
      <c r="D16" s="16" t="s">
        <v>302</v>
      </c>
      <c r="E16" s="16" t="s">
        <v>262</v>
      </c>
      <c r="F16" s="16" t="s">
        <v>341</v>
      </c>
      <c r="G16" s="31">
        <v>100000</v>
      </c>
      <c r="H16" s="22"/>
    </row>
    <row r="17" spans="1:8" ht="78.75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187354</v>
      </c>
      <c r="H17" s="22"/>
    </row>
    <row r="18" spans="1:8" ht="135" customHeight="1">
      <c r="A18" s="9" t="s">
        <v>64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10130</v>
      </c>
      <c r="H18" s="22"/>
    </row>
    <row r="19" spans="1:8" ht="135" customHeight="1">
      <c r="A19" s="30" t="s">
        <v>550</v>
      </c>
      <c r="B19" s="16" t="s">
        <v>379</v>
      </c>
      <c r="C19" s="16" t="s">
        <v>186</v>
      </c>
      <c r="D19" s="16" t="s">
        <v>302</v>
      </c>
      <c r="E19" s="16" t="s">
        <v>362</v>
      </c>
      <c r="F19" s="16" t="s">
        <v>342</v>
      </c>
      <c r="G19" s="31">
        <v>6718</v>
      </c>
      <c r="H19" s="22"/>
    </row>
    <row r="20" spans="1:8" ht="99.75" customHeight="1">
      <c r="A20" s="9" t="s">
        <v>62</v>
      </c>
      <c r="B20" s="16" t="s">
        <v>379</v>
      </c>
      <c r="C20" s="16" t="s">
        <v>186</v>
      </c>
      <c r="D20" s="16" t="s">
        <v>302</v>
      </c>
      <c r="E20" s="16" t="s">
        <v>5</v>
      </c>
      <c r="F20" s="16" t="s">
        <v>341</v>
      </c>
      <c r="G20" s="31">
        <v>32500</v>
      </c>
      <c r="H20" s="22"/>
    </row>
    <row r="21" spans="1:8" ht="110.25">
      <c r="A21" s="9" t="s">
        <v>274</v>
      </c>
      <c r="B21" s="16" t="s">
        <v>379</v>
      </c>
      <c r="C21" s="16" t="s">
        <v>186</v>
      </c>
      <c r="D21" s="16" t="s">
        <v>302</v>
      </c>
      <c r="E21" s="16" t="s">
        <v>401</v>
      </c>
      <c r="F21" s="16" t="s">
        <v>341</v>
      </c>
      <c r="G21" s="31">
        <v>8000</v>
      </c>
      <c r="H21" s="22"/>
    </row>
    <row r="22" spans="1:8" ht="236.25">
      <c r="A22" s="9" t="s">
        <v>543</v>
      </c>
      <c r="B22" s="16" t="s">
        <v>379</v>
      </c>
      <c r="C22" s="16" t="s">
        <v>186</v>
      </c>
      <c r="D22" s="16" t="s">
        <v>302</v>
      </c>
      <c r="E22" s="16" t="s">
        <v>551</v>
      </c>
      <c r="F22" s="16" t="s">
        <v>342</v>
      </c>
      <c r="G22" s="31">
        <v>2686.23</v>
      </c>
      <c r="H22" s="22"/>
    </row>
    <row r="23" spans="1:8" ht="141.75">
      <c r="A23" s="9" t="s">
        <v>545</v>
      </c>
      <c r="B23" s="16" t="s">
        <v>379</v>
      </c>
      <c r="C23" s="16" t="s">
        <v>186</v>
      </c>
      <c r="D23" s="16" t="s">
        <v>302</v>
      </c>
      <c r="E23" s="16" t="s">
        <v>517</v>
      </c>
      <c r="F23" s="16" t="s">
        <v>341</v>
      </c>
      <c r="G23" s="31">
        <v>300000</v>
      </c>
      <c r="H23" s="22"/>
    </row>
    <row r="24" spans="1:8" ht="141.75">
      <c r="A24" s="9" t="s">
        <v>259</v>
      </c>
      <c r="B24" s="16" t="s">
        <v>379</v>
      </c>
      <c r="C24" s="16" t="s">
        <v>187</v>
      </c>
      <c r="D24" s="16" t="s">
        <v>190</v>
      </c>
      <c r="E24" s="16" t="s">
        <v>343</v>
      </c>
      <c r="F24" s="16" t="s">
        <v>340</v>
      </c>
      <c r="G24" s="31">
        <v>176238.72</v>
      </c>
      <c r="H24" s="22"/>
    </row>
    <row r="25" spans="1:8" ht="78.75">
      <c r="A25" s="9" t="s">
        <v>538</v>
      </c>
      <c r="B25" s="16" t="s">
        <v>379</v>
      </c>
      <c r="C25" s="16" t="s">
        <v>187</v>
      </c>
      <c r="D25" s="16" t="s">
        <v>190</v>
      </c>
      <c r="E25" s="16" t="s">
        <v>343</v>
      </c>
      <c r="F25" s="16" t="s">
        <v>341</v>
      </c>
      <c r="G25" s="31">
        <v>24311.279999999999</v>
      </c>
      <c r="H25" s="22"/>
    </row>
    <row r="26" spans="1:8" ht="94.5">
      <c r="A26" s="9" t="s">
        <v>63</v>
      </c>
      <c r="B26" s="16" t="s">
        <v>379</v>
      </c>
      <c r="C26" s="16" t="s">
        <v>190</v>
      </c>
      <c r="D26" s="16" t="s">
        <v>260</v>
      </c>
      <c r="E26" s="16" t="s">
        <v>366</v>
      </c>
      <c r="F26" s="16" t="s">
        <v>341</v>
      </c>
      <c r="G26" s="31">
        <v>390204</v>
      </c>
      <c r="H26" s="22"/>
    </row>
    <row r="27" spans="1:8" ht="78.75">
      <c r="A27" s="9" t="s">
        <v>272</v>
      </c>
      <c r="B27" s="16" t="s">
        <v>379</v>
      </c>
      <c r="C27" s="16" t="s">
        <v>190</v>
      </c>
      <c r="D27" s="16" t="s">
        <v>260</v>
      </c>
      <c r="E27" s="16" t="s">
        <v>367</v>
      </c>
      <c r="F27" s="16" t="s">
        <v>341</v>
      </c>
      <c r="G27" s="31">
        <v>20000</v>
      </c>
      <c r="H27" s="22"/>
    </row>
    <row r="28" spans="1:8" ht="94.5">
      <c r="A28" s="9" t="s">
        <v>539</v>
      </c>
      <c r="B28" s="16" t="s">
        <v>379</v>
      </c>
      <c r="C28" s="16" t="s">
        <v>190</v>
      </c>
      <c r="D28" s="16" t="s">
        <v>461</v>
      </c>
      <c r="E28" s="16" t="s">
        <v>462</v>
      </c>
      <c r="F28" s="16" t="s">
        <v>341</v>
      </c>
      <c r="G28" s="31">
        <v>200000</v>
      </c>
      <c r="H28" s="22"/>
    </row>
    <row r="29" spans="1:8" ht="110.25">
      <c r="A29" s="9" t="s">
        <v>541</v>
      </c>
      <c r="B29" s="16" t="s">
        <v>379</v>
      </c>
      <c r="C29" s="16" t="s">
        <v>188</v>
      </c>
      <c r="D29" s="16" t="s">
        <v>457</v>
      </c>
      <c r="E29" s="16" t="s">
        <v>458</v>
      </c>
      <c r="F29" s="16" t="s">
        <v>341</v>
      </c>
      <c r="G29" s="31">
        <v>728375</v>
      </c>
      <c r="H29" s="22"/>
    </row>
    <row r="30" spans="1:8" ht="110.25">
      <c r="A30" s="9" t="s">
        <v>564</v>
      </c>
      <c r="B30" s="16" t="s">
        <v>379</v>
      </c>
      <c r="C30" s="16" t="s">
        <v>188</v>
      </c>
      <c r="D30" s="16" t="s">
        <v>457</v>
      </c>
      <c r="E30" s="16" t="s">
        <v>459</v>
      </c>
      <c r="F30" s="16" t="s">
        <v>341</v>
      </c>
      <c r="G30" s="31">
        <v>434767</v>
      </c>
      <c r="H30" s="22"/>
    </row>
    <row r="31" spans="1:8" ht="157.5">
      <c r="A31" s="9" t="s">
        <v>546</v>
      </c>
      <c r="B31" s="16" t="s">
        <v>379</v>
      </c>
      <c r="C31" s="16" t="s">
        <v>189</v>
      </c>
      <c r="D31" s="16" t="s">
        <v>186</v>
      </c>
      <c r="E31" s="16" t="s">
        <v>552</v>
      </c>
      <c r="F31" s="16" t="s">
        <v>341</v>
      </c>
      <c r="G31" s="31">
        <v>55000</v>
      </c>
      <c r="H31" s="22"/>
    </row>
    <row r="32" spans="1:8" ht="99.75" customHeight="1">
      <c r="A32" s="9" t="s">
        <v>82</v>
      </c>
      <c r="B32" s="16" t="s">
        <v>379</v>
      </c>
      <c r="C32" s="16" t="s">
        <v>189</v>
      </c>
      <c r="D32" s="16" t="s">
        <v>190</v>
      </c>
      <c r="E32" s="16" t="s">
        <v>149</v>
      </c>
      <c r="F32" s="16" t="s">
        <v>341</v>
      </c>
      <c r="G32" s="31">
        <v>0</v>
      </c>
      <c r="H32" s="22"/>
    </row>
    <row r="33" spans="1:8" ht="89.25" customHeight="1">
      <c r="A33" s="30" t="s">
        <v>328</v>
      </c>
      <c r="B33" s="16" t="s">
        <v>379</v>
      </c>
      <c r="C33" s="16" t="s">
        <v>189</v>
      </c>
      <c r="D33" s="16" t="s">
        <v>190</v>
      </c>
      <c r="E33" s="16" t="s">
        <v>150</v>
      </c>
      <c r="F33" s="16" t="s">
        <v>341</v>
      </c>
      <c r="G33" s="31">
        <v>0</v>
      </c>
      <c r="H33" s="22"/>
    </row>
    <row r="34" spans="1:8" ht="89.25" customHeight="1">
      <c r="A34" s="30" t="s">
        <v>565</v>
      </c>
      <c r="B34" s="16" t="s">
        <v>379</v>
      </c>
      <c r="C34" s="16" t="s">
        <v>189</v>
      </c>
      <c r="D34" s="16" t="s">
        <v>190</v>
      </c>
      <c r="E34" s="16" t="s">
        <v>449</v>
      </c>
      <c r="F34" s="16" t="s">
        <v>341</v>
      </c>
      <c r="G34" s="31">
        <v>100000</v>
      </c>
      <c r="H34" s="22"/>
    </row>
    <row r="35" spans="1:8" ht="94.5">
      <c r="A35" s="9" t="s">
        <v>425</v>
      </c>
      <c r="B35" s="16" t="s">
        <v>379</v>
      </c>
      <c r="C35" s="16" t="s">
        <v>189</v>
      </c>
      <c r="D35" s="16" t="s">
        <v>190</v>
      </c>
      <c r="E35" s="16" t="s">
        <v>411</v>
      </c>
      <c r="F35" s="16" t="s">
        <v>341</v>
      </c>
      <c r="G35" s="31">
        <v>2011000</v>
      </c>
      <c r="H35" s="22"/>
    </row>
    <row r="36" spans="1:8" ht="82.5" customHeight="1">
      <c r="A36" s="9" t="s">
        <v>417</v>
      </c>
      <c r="B36" s="16" t="s">
        <v>379</v>
      </c>
      <c r="C36" s="16" t="s">
        <v>189</v>
      </c>
      <c r="D36" s="16" t="s">
        <v>190</v>
      </c>
      <c r="E36" s="16" t="s">
        <v>418</v>
      </c>
      <c r="F36" s="16" t="s">
        <v>341</v>
      </c>
      <c r="G36" s="31">
        <v>400000</v>
      </c>
      <c r="H36" s="22"/>
    </row>
    <row r="37" spans="1:8" ht="94.5">
      <c r="A37" s="9" t="s">
        <v>66</v>
      </c>
      <c r="B37" s="16" t="s">
        <v>379</v>
      </c>
      <c r="C37" s="16" t="s">
        <v>189</v>
      </c>
      <c r="D37" s="16" t="s">
        <v>190</v>
      </c>
      <c r="E37" s="16" t="s">
        <v>0</v>
      </c>
      <c r="F37" s="16" t="s">
        <v>341</v>
      </c>
      <c r="G37" s="31">
        <v>20000</v>
      </c>
      <c r="H37" s="22"/>
    </row>
    <row r="38" spans="1:8" ht="94.5">
      <c r="A38" s="9" t="s">
        <v>514</v>
      </c>
      <c r="B38" s="16" t="s">
        <v>379</v>
      </c>
      <c r="C38" s="16" t="s">
        <v>189</v>
      </c>
      <c r="D38" s="16" t="s">
        <v>190</v>
      </c>
      <c r="E38" s="16" t="s">
        <v>437</v>
      </c>
      <c r="F38" s="16" t="s">
        <v>341</v>
      </c>
      <c r="G38" s="31">
        <v>170000</v>
      </c>
      <c r="H38" s="22"/>
    </row>
    <row r="39" spans="1:8" ht="78.75">
      <c r="A39" s="9" t="s">
        <v>440</v>
      </c>
      <c r="B39" s="16" t="s">
        <v>379</v>
      </c>
      <c r="C39" s="16" t="s">
        <v>189</v>
      </c>
      <c r="D39" s="16" t="s">
        <v>190</v>
      </c>
      <c r="E39" s="16" t="s">
        <v>441</v>
      </c>
      <c r="F39" s="16" t="s">
        <v>341</v>
      </c>
      <c r="G39" s="31">
        <v>80000</v>
      </c>
      <c r="H39" s="22"/>
    </row>
    <row r="40" spans="1:8" ht="110.25">
      <c r="A40" s="9" t="s">
        <v>284</v>
      </c>
      <c r="B40" s="16" t="s">
        <v>379</v>
      </c>
      <c r="C40" s="16" t="s">
        <v>189</v>
      </c>
      <c r="D40" s="16" t="s">
        <v>190</v>
      </c>
      <c r="E40" s="16" t="s">
        <v>6</v>
      </c>
      <c r="F40" s="16" t="s">
        <v>341</v>
      </c>
      <c r="G40" s="31">
        <v>35000</v>
      </c>
      <c r="H40" s="22"/>
    </row>
    <row r="41" spans="1:8" ht="63">
      <c r="A41" s="9" t="s">
        <v>285</v>
      </c>
      <c r="B41" s="16" t="s">
        <v>379</v>
      </c>
      <c r="C41" s="16" t="s">
        <v>189</v>
      </c>
      <c r="D41" s="16" t="s">
        <v>190</v>
      </c>
      <c r="E41" s="16" t="s">
        <v>410</v>
      </c>
      <c r="F41" s="16" t="s">
        <v>341</v>
      </c>
      <c r="G41" s="31">
        <v>464000</v>
      </c>
      <c r="H41" s="22"/>
    </row>
    <row r="42" spans="1:8" ht="126">
      <c r="A42" s="133" t="s">
        <v>540</v>
      </c>
      <c r="B42" s="120" t="s">
        <v>379</v>
      </c>
      <c r="C42" s="120" t="s">
        <v>189</v>
      </c>
      <c r="D42" s="120" t="s">
        <v>190</v>
      </c>
      <c r="E42" s="120" t="s">
        <v>524</v>
      </c>
      <c r="F42" s="120" t="s">
        <v>341</v>
      </c>
      <c r="G42" s="121">
        <v>150000</v>
      </c>
      <c r="H42" s="22"/>
    </row>
    <row r="43" spans="1:8" ht="150" customHeight="1">
      <c r="A43" s="9" t="s">
        <v>544</v>
      </c>
      <c r="B43" s="180" t="s">
        <v>379</v>
      </c>
      <c r="C43" s="120" t="s">
        <v>189</v>
      </c>
      <c r="D43" s="120" t="s">
        <v>190</v>
      </c>
      <c r="E43" s="120" t="s">
        <v>518</v>
      </c>
      <c r="F43" s="120" t="s">
        <v>341</v>
      </c>
      <c r="G43" s="121">
        <v>60000</v>
      </c>
      <c r="H43" s="22"/>
    </row>
    <row r="44" spans="1:8" ht="128.25" customHeight="1">
      <c r="A44" s="77" t="s">
        <v>408</v>
      </c>
      <c r="B44" s="180" t="s">
        <v>379</v>
      </c>
      <c r="C44" s="120" t="s">
        <v>260</v>
      </c>
      <c r="D44" s="120" t="s">
        <v>186</v>
      </c>
      <c r="E44" s="120" t="s">
        <v>68</v>
      </c>
      <c r="F44" s="120" t="s">
        <v>71</v>
      </c>
      <c r="G44" s="121">
        <v>72000</v>
      </c>
      <c r="H44" s="22"/>
    </row>
    <row r="45" spans="1:8" ht="47.25">
      <c r="A45" s="181" t="s">
        <v>224</v>
      </c>
      <c r="B45" s="16" t="s">
        <v>225</v>
      </c>
      <c r="C45" s="16"/>
      <c r="D45" s="16"/>
      <c r="E45" s="16"/>
      <c r="F45" s="16"/>
      <c r="G45" s="31">
        <f>SUM(G46:G55)</f>
        <v>5269789.82</v>
      </c>
      <c r="H45" s="22"/>
    </row>
    <row r="46" spans="1:8" ht="126">
      <c r="A46" s="9" t="s">
        <v>226</v>
      </c>
      <c r="B46" s="16" t="s">
        <v>225</v>
      </c>
      <c r="C46" s="16" t="s">
        <v>191</v>
      </c>
      <c r="D46" s="16" t="s">
        <v>186</v>
      </c>
      <c r="E46" s="16" t="s">
        <v>382</v>
      </c>
      <c r="F46" s="16" t="s">
        <v>340</v>
      </c>
      <c r="G46" s="31">
        <v>1547849</v>
      </c>
      <c r="H46" s="22"/>
    </row>
    <row r="47" spans="1:8" ht="189">
      <c r="A47" s="9" t="s">
        <v>349</v>
      </c>
      <c r="B47" s="16" t="s">
        <v>225</v>
      </c>
      <c r="C47" s="16" t="s">
        <v>191</v>
      </c>
      <c r="D47" s="16" t="s">
        <v>186</v>
      </c>
      <c r="E47" s="16" t="s">
        <v>350</v>
      </c>
      <c r="F47" s="16" t="s">
        <v>340</v>
      </c>
      <c r="G47" s="31">
        <v>4088</v>
      </c>
      <c r="H47" s="22"/>
    </row>
    <row r="48" spans="1:8" ht="189">
      <c r="A48" s="9" t="s">
        <v>351</v>
      </c>
      <c r="B48" s="16" t="s">
        <v>225</v>
      </c>
      <c r="C48" s="16" t="s">
        <v>191</v>
      </c>
      <c r="D48" s="16" t="s">
        <v>186</v>
      </c>
      <c r="E48" s="16" t="s">
        <v>352</v>
      </c>
      <c r="F48" s="16" t="s">
        <v>340</v>
      </c>
      <c r="G48" s="31">
        <v>404708</v>
      </c>
      <c r="H48" s="22"/>
    </row>
    <row r="49" spans="1:8" ht="78" customHeight="1">
      <c r="A49" s="9" t="s">
        <v>67</v>
      </c>
      <c r="B49" s="16" t="s">
        <v>225</v>
      </c>
      <c r="C49" s="16" t="s">
        <v>191</v>
      </c>
      <c r="D49" s="16" t="s">
        <v>186</v>
      </c>
      <c r="E49" s="16" t="s">
        <v>382</v>
      </c>
      <c r="F49" s="16" t="s">
        <v>341</v>
      </c>
      <c r="G49" s="31">
        <v>2697518</v>
      </c>
      <c r="H49" s="22"/>
    </row>
    <row r="50" spans="1:8" ht="47.25">
      <c r="A50" s="9" t="s">
        <v>383</v>
      </c>
      <c r="B50" s="16" t="s">
        <v>225</v>
      </c>
      <c r="C50" s="16" t="s">
        <v>191</v>
      </c>
      <c r="D50" s="16" t="s">
        <v>186</v>
      </c>
      <c r="E50" s="16" t="s">
        <v>382</v>
      </c>
      <c r="F50" s="16" t="s">
        <v>342</v>
      </c>
      <c r="G50" s="31">
        <v>20000</v>
      </c>
      <c r="H50" s="22"/>
    </row>
    <row r="51" spans="1:8" ht="78.75">
      <c r="A51" s="9" t="s">
        <v>273</v>
      </c>
      <c r="B51" s="16" t="s">
        <v>225</v>
      </c>
      <c r="C51" s="16" t="s">
        <v>191</v>
      </c>
      <c r="D51" s="16" t="s">
        <v>186</v>
      </c>
      <c r="E51" s="16" t="s">
        <v>395</v>
      </c>
      <c r="F51" s="16" t="s">
        <v>341</v>
      </c>
      <c r="G51" s="31">
        <v>238415</v>
      </c>
      <c r="H51" s="22"/>
    </row>
    <row r="52" spans="1:8" ht="141.75">
      <c r="A52" s="9" t="s">
        <v>344</v>
      </c>
      <c r="B52" s="16" t="s">
        <v>225</v>
      </c>
      <c r="C52" s="16" t="s">
        <v>191</v>
      </c>
      <c r="D52" s="16" t="s">
        <v>186</v>
      </c>
      <c r="E52" s="16" t="s">
        <v>398</v>
      </c>
      <c r="F52" s="16" t="s">
        <v>340</v>
      </c>
      <c r="G52" s="31">
        <v>215955.7</v>
      </c>
      <c r="H52" s="22"/>
    </row>
    <row r="53" spans="1:8" ht="78.75">
      <c r="A53" s="9" t="s">
        <v>553</v>
      </c>
      <c r="B53" s="16" t="s">
        <v>225</v>
      </c>
      <c r="C53" s="16" t="s">
        <v>191</v>
      </c>
      <c r="D53" s="16" t="s">
        <v>186</v>
      </c>
      <c r="E53" s="16" t="s">
        <v>398</v>
      </c>
      <c r="F53" s="16" t="s">
        <v>341</v>
      </c>
      <c r="G53" s="31">
        <v>4500</v>
      </c>
      <c r="H53" s="22"/>
    </row>
    <row r="54" spans="1:8" ht="189">
      <c r="A54" s="9" t="s">
        <v>463</v>
      </c>
      <c r="B54" s="16" t="s">
        <v>225</v>
      </c>
      <c r="C54" s="16" t="s">
        <v>191</v>
      </c>
      <c r="D54" s="16" t="s">
        <v>186</v>
      </c>
      <c r="E54" s="16" t="s">
        <v>464</v>
      </c>
      <c r="F54" s="16" t="s">
        <v>340</v>
      </c>
      <c r="G54" s="31">
        <v>6837.75</v>
      </c>
      <c r="H54" s="22"/>
    </row>
    <row r="55" spans="1:8" ht="220.5">
      <c r="A55" s="9" t="s">
        <v>465</v>
      </c>
      <c r="B55" s="16" t="s">
        <v>225</v>
      </c>
      <c r="C55" s="16" t="s">
        <v>191</v>
      </c>
      <c r="D55" s="16" t="s">
        <v>186</v>
      </c>
      <c r="E55" s="16" t="s">
        <v>466</v>
      </c>
      <c r="F55" s="16" t="s">
        <v>340</v>
      </c>
      <c r="G55" s="31">
        <v>129918.37</v>
      </c>
      <c r="H55" s="22"/>
    </row>
    <row r="56" spans="1:8" ht="15.75">
      <c r="A56" s="9" t="s">
        <v>345</v>
      </c>
      <c r="B56" s="16"/>
      <c r="C56" s="16"/>
      <c r="D56" s="16"/>
      <c r="E56" s="16"/>
      <c r="F56" s="16"/>
      <c r="G56" s="31">
        <f>G10+G45</f>
        <v>14432024.25</v>
      </c>
      <c r="H56" s="22"/>
    </row>
    <row r="57" spans="1:8">
      <c r="G57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A42" sqref="A42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56" t="s">
        <v>206</v>
      </c>
      <c r="H1" s="156"/>
    </row>
    <row r="2" spans="1:8" ht="15.75" hidden="1">
      <c r="B2" s="146"/>
      <c r="C2" s="146"/>
      <c r="D2" s="146"/>
      <c r="F2" s="33"/>
      <c r="G2" s="156" t="s">
        <v>205</v>
      </c>
      <c r="H2" s="156"/>
    </row>
    <row r="3" spans="1:8" ht="15.75" hidden="1">
      <c r="A3" s="146"/>
      <c r="B3" s="146"/>
      <c r="C3" s="146"/>
      <c r="D3" s="146"/>
      <c r="F3" s="156" t="s">
        <v>377</v>
      </c>
      <c r="G3" s="156"/>
      <c r="H3" s="156"/>
    </row>
    <row r="4" spans="1:8" ht="15.75" hidden="1">
      <c r="A4" s="146"/>
      <c r="B4" s="146"/>
      <c r="C4" s="146"/>
      <c r="D4" s="146"/>
      <c r="F4" s="156" t="s">
        <v>204</v>
      </c>
      <c r="G4" s="156"/>
      <c r="H4" s="156"/>
    </row>
    <row r="5" spans="1:8" ht="15.75" hidden="1">
      <c r="B5" s="146"/>
      <c r="C5" s="146"/>
      <c r="D5" s="146"/>
      <c r="F5" s="156" t="s">
        <v>207</v>
      </c>
      <c r="G5" s="156"/>
      <c r="H5" s="156"/>
    </row>
    <row r="6" spans="1:8" ht="15.75" hidden="1">
      <c r="B6" s="146"/>
      <c r="C6" s="146"/>
      <c r="D6" s="146"/>
      <c r="F6" s="156" t="s">
        <v>178</v>
      </c>
      <c r="G6" s="156"/>
      <c r="H6" s="156"/>
    </row>
    <row r="7" spans="1:8" ht="79.5" customHeight="1">
      <c r="E7" s="145" t="s">
        <v>554</v>
      </c>
      <c r="F7" s="145"/>
      <c r="G7" s="145"/>
      <c r="H7" s="145"/>
    </row>
    <row r="8" spans="1:8" ht="18.75">
      <c r="A8" s="157" t="s">
        <v>460</v>
      </c>
      <c r="B8" s="157"/>
      <c r="C8" s="157"/>
      <c r="D8" s="157"/>
      <c r="E8" s="157"/>
      <c r="F8" s="157"/>
      <c r="G8" s="157"/>
      <c r="H8" s="157"/>
    </row>
    <row r="9" spans="1:8" ht="63" customHeight="1">
      <c r="A9" s="148" t="s">
        <v>53</v>
      </c>
      <c r="B9" s="148" t="s">
        <v>373</v>
      </c>
      <c r="C9" s="148" t="s">
        <v>185</v>
      </c>
      <c r="D9" s="148" t="s">
        <v>374</v>
      </c>
      <c r="E9" s="148" t="s">
        <v>375</v>
      </c>
      <c r="F9" s="148" t="s">
        <v>170</v>
      </c>
      <c r="G9" s="150" t="s">
        <v>376</v>
      </c>
      <c r="H9" s="152"/>
    </row>
    <row r="10" spans="1:8" ht="21.75" customHeight="1">
      <c r="A10" s="149"/>
      <c r="B10" s="149"/>
      <c r="C10" s="149"/>
      <c r="D10" s="149"/>
      <c r="E10" s="149"/>
      <c r="F10" s="149"/>
      <c r="G10" s="108" t="s">
        <v>156</v>
      </c>
      <c r="H10" s="108" t="s">
        <v>430</v>
      </c>
    </row>
    <row r="11" spans="1:8" ht="31.5">
      <c r="A11" s="9" t="s">
        <v>378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133</v>
      </c>
      <c r="B12" s="16" t="s">
        <v>379</v>
      </c>
      <c r="C12" s="16" t="s">
        <v>186</v>
      </c>
      <c r="D12" s="16" t="s">
        <v>187</v>
      </c>
      <c r="E12" s="16" t="s">
        <v>333</v>
      </c>
      <c r="F12" s="16" t="s">
        <v>340</v>
      </c>
      <c r="G12" s="31">
        <v>521049.98</v>
      </c>
      <c r="H12" s="31">
        <v>521049.98</v>
      </c>
    </row>
    <row r="13" spans="1:8" ht="110.25">
      <c r="A13" s="9" t="s">
        <v>336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340</v>
      </c>
      <c r="G13" s="31">
        <v>1834645.2</v>
      </c>
      <c r="H13" s="31">
        <v>1834645.2</v>
      </c>
    </row>
    <row r="14" spans="1:8" ht="63">
      <c r="A14" s="9" t="s">
        <v>278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341</v>
      </c>
      <c r="G14" s="31">
        <v>515146.7</v>
      </c>
      <c r="H14" s="31">
        <v>544686.02</v>
      </c>
    </row>
    <row r="15" spans="1:8" ht="47.25">
      <c r="A15" s="9" t="s">
        <v>338</v>
      </c>
      <c r="B15" s="16" t="s">
        <v>379</v>
      </c>
      <c r="C15" s="16" t="s">
        <v>186</v>
      </c>
      <c r="D15" s="16" t="s">
        <v>188</v>
      </c>
      <c r="E15" s="16" t="s">
        <v>337</v>
      </c>
      <c r="F15" s="16" t="s">
        <v>342</v>
      </c>
      <c r="G15" s="31">
        <v>2724</v>
      </c>
      <c r="H15" s="31">
        <v>2724</v>
      </c>
    </row>
    <row r="16" spans="1:8" ht="78.75">
      <c r="A16" s="9" t="s">
        <v>519</v>
      </c>
      <c r="B16" s="16" t="s">
        <v>379</v>
      </c>
      <c r="C16" s="16" t="s">
        <v>186</v>
      </c>
      <c r="D16" s="16" t="s">
        <v>520</v>
      </c>
      <c r="E16" s="16" t="s">
        <v>516</v>
      </c>
      <c r="F16" s="16" t="s">
        <v>521</v>
      </c>
      <c r="G16" s="31">
        <v>29539.32</v>
      </c>
      <c r="H16" s="31"/>
    </row>
    <row r="17" spans="1:8" ht="63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100000</v>
      </c>
      <c r="H17" s="22">
        <v>100000</v>
      </c>
    </row>
    <row r="18" spans="1:8" ht="97.5" customHeight="1">
      <c r="A18" s="9" t="s">
        <v>303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16848</v>
      </c>
      <c r="H18" s="22">
        <v>16848</v>
      </c>
    </row>
    <row r="19" spans="1:8" ht="97.5" customHeight="1">
      <c r="A19" s="9" t="s">
        <v>467</v>
      </c>
      <c r="B19" s="16" t="s">
        <v>379</v>
      </c>
      <c r="C19" s="16" t="s">
        <v>186</v>
      </c>
      <c r="D19" s="16" t="s">
        <v>302</v>
      </c>
      <c r="E19" s="16" t="s">
        <v>5</v>
      </c>
      <c r="F19" s="16" t="s">
        <v>341</v>
      </c>
      <c r="G19" s="31">
        <v>32500</v>
      </c>
      <c r="H19" s="22">
        <v>32500</v>
      </c>
    </row>
    <row r="20" spans="1:8" ht="78.75">
      <c r="A20" s="9" t="s">
        <v>274</v>
      </c>
      <c r="B20" s="16" t="s">
        <v>379</v>
      </c>
      <c r="C20" s="16" t="s">
        <v>186</v>
      </c>
      <c r="D20" s="16" t="s">
        <v>302</v>
      </c>
      <c r="E20" s="16" t="s">
        <v>401</v>
      </c>
      <c r="F20" s="16" t="s">
        <v>341</v>
      </c>
      <c r="G20" s="31">
        <v>8000</v>
      </c>
      <c r="H20" s="22">
        <v>8000</v>
      </c>
    </row>
    <row r="21" spans="1:8" ht="110.25">
      <c r="A21" s="9" t="s">
        <v>259</v>
      </c>
      <c r="B21" s="16" t="s">
        <v>379</v>
      </c>
      <c r="C21" s="16" t="s">
        <v>187</v>
      </c>
      <c r="D21" s="16" t="s">
        <v>190</v>
      </c>
      <c r="E21" s="16" t="s">
        <v>343</v>
      </c>
      <c r="F21" s="16" t="s">
        <v>340</v>
      </c>
      <c r="G21" s="31">
        <v>176238.72</v>
      </c>
      <c r="H21" s="22">
        <v>176238.72</v>
      </c>
    </row>
    <row r="22" spans="1:8" ht="110.25">
      <c r="A22" s="9" t="s">
        <v>259</v>
      </c>
      <c r="B22" s="16" t="s">
        <v>379</v>
      </c>
      <c r="C22" s="16" t="s">
        <v>187</v>
      </c>
      <c r="D22" s="16" t="s">
        <v>190</v>
      </c>
      <c r="E22" s="16" t="s">
        <v>343</v>
      </c>
      <c r="F22" s="16" t="s">
        <v>341</v>
      </c>
      <c r="G22" s="31">
        <v>24311.279999999999</v>
      </c>
      <c r="H22" s="22">
        <v>24311.279999999999</v>
      </c>
    </row>
    <row r="23" spans="1:8" ht="78.75">
      <c r="A23" s="9" t="s">
        <v>63</v>
      </c>
      <c r="B23" s="16" t="s">
        <v>379</v>
      </c>
      <c r="C23" s="16" t="s">
        <v>190</v>
      </c>
      <c r="D23" s="16" t="s">
        <v>260</v>
      </c>
      <c r="E23" s="16" t="s">
        <v>366</v>
      </c>
      <c r="F23" s="16" t="s">
        <v>341</v>
      </c>
      <c r="G23" s="31">
        <v>335000</v>
      </c>
      <c r="H23" s="22">
        <v>335000</v>
      </c>
    </row>
    <row r="24" spans="1:8" ht="53.25" customHeight="1">
      <c r="A24" s="9" t="s">
        <v>272</v>
      </c>
      <c r="B24" s="16" t="s">
        <v>379</v>
      </c>
      <c r="C24" s="16" t="s">
        <v>190</v>
      </c>
      <c r="D24" s="16" t="s">
        <v>260</v>
      </c>
      <c r="E24" s="16" t="s">
        <v>367</v>
      </c>
      <c r="F24" s="16" t="s">
        <v>341</v>
      </c>
      <c r="G24" s="31">
        <v>65000</v>
      </c>
      <c r="H24" s="22">
        <v>65000</v>
      </c>
    </row>
    <row r="25" spans="1:8" ht="102.75" customHeight="1">
      <c r="A25" s="9" t="s">
        <v>566</v>
      </c>
      <c r="B25" s="16" t="s">
        <v>379</v>
      </c>
      <c r="C25" s="16" t="s">
        <v>190</v>
      </c>
      <c r="D25" s="16" t="s">
        <v>461</v>
      </c>
      <c r="E25" s="16" t="s">
        <v>462</v>
      </c>
      <c r="F25" s="16" t="s">
        <v>341</v>
      </c>
      <c r="G25" s="31">
        <v>200000</v>
      </c>
      <c r="H25" s="22">
        <v>200000</v>
      </c>
    </row>
    <row r="26" spans="1:8" ht="92.25" customHeight="1">
      <c r="A26" s="9" t="s">
        <v>541</v>
      </c>
      <c r="B26" s="16" t="s">
        <v>379</v>
      </c>
      <c r="C26" s="16" t="s">
        <v>188</v>
      </c>
      <c r="D26" s="16" t="s">
        <v>457</v>
      </c>
      <c r="E26" s="16" t="s">
        <v>458</v>
      </c>
      <c r="F26" s="16" t="s">
        <v>341</v>
      </c>
      <c r="G26" s="31">
        <v>578375</v>
      </c>
      <c r="H26" s="22">
        <v>578375</v>
      </c>
    </row>
    <row r="27" spans="1:8" ht="96" customHeight="1">
      <c r="A27" s="9" t="s">
        <v>564</v>
      </c>
      <c r="B27" s="16" t="s">
        <v>379</v>
      </c>
      <c r="C27" s="16" t="s">
        <v>188</v>
      </c>
      <c r="D27" s="16" t="s">
        <v>457</v>
      </c>
      <c r="E27" s="16" t="s">
        <v>459</v>
      </c>
      <c r="F27" s="16" t="s">
        <v>341</v>
      </c>
      <c r="G27" s="31">
        <v>284767</v>
      </c>
      <c r="H27" s="22">
        <v>284767</v>
      </c>
    </row>
    <row r="28" spans="1:8" ht="77.25" customHeight="1">
      <c r="A28" s="9" t="s">
        <v>82</v>
      </c>
      <c r="B28" s="16" t="s">
        <v>379</v>
      </c>
      <c r="C28" s="16" t="s">
        <v>189</v>
      </c>
      <c r="D28" s="16" t="s">
        <v>190</v>
      </c>
      <c r="E28" s="16" t="s">
        <v>149</v>
      </c>
      <c r="F28" s="16" t="s">
        <v>341</v>
      </c>
      <c r="G28" s="31">
        <v>0</v>
      </c>
      <c r="H28" s="22">
        <v>0</v>
      </c>
    </row>
    <row r="29" spans="1:8" ht="68.25" customHeight="1">
      <c r="A29" s="30" t="s">
        <v>328</v>
      </c>
      <c r="B29" s="16" t="s">
        <v>379</v>
      </c>
      <c r="C29" s="16" t="s">
        <v>189</v>
      </c>
      <c r="D29" s="16" t="s">
        <v>190</v>
      </c>
      <c r="E29" s="16" t="s">
        <v>150</v>
      </c>
      <c r="F29" s="16" t="s">
        <v>341</v>
      </c>
      <c r="G29" s="31">
        <v>0</v>
      </c>
      <c r="H29" s="22">
        <v>0</v>
      </c>
    </row>
    <row r="30" spans="1:8" ht="78.75">
      <c r="A30" s="9" t="s">
        <v>425</v>
      </c>
      <c r="B30" s="16" t="s">
        <v>379</v>
      </c>
      <c r="C30" s="16" t="s">
        <v>189</v>
      </c>
      <c r="D30" s="16" t="s">
        <v>190</v>
      </c>
      <c r="E30" s="16" t="s">
        <v>411</v>
      </c>
      <c r="F30" s="16" t="s">
        <v>341</v>
      </c>
      <c r="G30" s="31">
        <v>1675000</v>
      </c>
      <c r="H30" s="22">
        <v>1595000</v>
      </c>
    </row>
    <row r="31" spans="1:8" ht="78.75">
      <c r="A31" s="9" t="s">
        <v>275</v>
      </c>
      <c r="B31" s="16" t="s">
        <v>379</v>
      </c>
      <c r="C31" s="16" t="s">
        <v>189</v>
      </c>
      <c r="D31" s="16" t="s">
        <v>190</v>
      </c>
      <c r="E31" s="16" t="s">
        <v>418</v>
      </c>
      <c r="F31" s="16" t="s">
        <v>341</v>
      </c>
      <c r="G31" s="31">
        <v>160000</v>
      </c>
      <c r="H31" s="22">
        <v>60000</v>
      </c>
    </row>
    <row r="32" spans="1:8" ht="77.25" customHeight="1">
      <c r="A32" s="9" t="s">
        <v>66</v>
      </c>
      <c r="B32" s="16" t="s">
        <v>379</v>
      </c>
      <c r="C32" s="16" t="s">
        <v>189</v>
      </c>
      <c r="D32" s="16" t="s">
        <v>190</v>
      </c>
      <c r="E32" s="16" t="s">
        <v>0</v>
      </c>
      <c r="F32" s="16" t="s">
        <v>341</v>
      </c>
      <c r="G32" s="31">
        <v>20000</v>
      </c>
      <c r="H32" s="22">
        <v>20000</v>
      </c>
    </row>
    <row r="33" spans="1:11" ht="77.25" customHeight="1">
      <c r="A33" s="9" t="s">
        <v>563</v>
      </c>
      <c r="B33" s="16" t="s">
        <v>379</v>
      </c>
      <c r="C33" s="16" t="s">
        <v>189</v>
      </c>
      <c r="D33" s="16" t="s">
        <v>190</v>
      </c>
      <c r="E33" s="16" t="s">
        <v>437</v>
      </c>
      <c r="F33" s="16" t="s">
        <v>341</v>
      </c>
      <c r="G33" s="31">
        <v>0</v>
      </c>
      <c r="H33" s="22">
        <v>0</v>
      </c>
    </row>
    <row r="34" spans="1:11" ht="69" customHeight="1">
      <c r="A34" s="9" t="s">
        <v>440</v>
      </c>
      <c r="B34" s="16" t="s">
        <v>379</v>
      </c>
      <c r="C34" s="16" t="s">
        <v>189</v>
      </c>
      <c r="D34" s="16" t="s">
        <v>190</v>
      </c>
      <c r="E34" s="16" t="s">
        <v>441</v>
      </c>
      <c r="F34" s="16" t="s">
        <v>341</v>
      </c>
      <c r="G34" s="31">
        <v>0</v>
      </c>
      <c r="H34" s="22">
        <v>0</v>
      </c>
    </row>
    <row r="35" spans="1:11" ht="78.75">
      <c r="A35" s="9" t="s">
        <v>284</v>
      </c>
      <c r="B35" s="16" t="s">
        <v>379</v>
      </c>
      <c r="C35" s="16" t="s">
        <v>189</v>
      </c>
      <c r="D35" s="16" t="s">
        <v>190</v>
      </c>
      <c r="E35" s="16" t="s">
        <v>6</v>
      </c>
      <c r="F35" s="16" t="s">
        <v>341</v>
      </c>
      <c r="G35" s="31">
        <v>37000</v>
      </c>
      <c r="H35" s="22">
        <v>37000</v>
      </c>
    </row>
    <row r="36" spans="1:11" ht="47.25">
      <c r="A36" s="9" t="s">
        <v>285</v>
      </c>
      <c r="B36" s="16" t="s">
        <v>379</v>
      </c>
      <c r="C36" s="16" t="s">
        <v>189</v>
      </c>
      <c r="D36" s="16" t="s">
        <v>190</v>
      </c>
      <c r="E36" s="16" t="s">
        <v>410</v>
      </c>
      <c r="F36" s="16" t="s">
        <v>341</v>
      </c>
      <c r="G36" s="31">
        <v>366485</v>
      </c>
      <c r="H36" s="22">
        <v>311085</v>
      </c>
    </row>
    <row r="37" spans="1:11" ht="94.5">
      <c r="A37" s="77" t="s">
        <v>408</v>
      </c>
      <c r="B37" s="76" t="s">
        <v>379</v>
      </c>
      <c r="C37" s="16" t="s">
        <v>260</v>
      </c>
      <c r="D37" s="16" t="s">
        <v>186</v>
      </c>
      <c r="E37" s="16" t="s">
        <v>68</v>
      </c>
      <c r="F37" s="16" t="s">
        <v>71</v>
      </c>
      <c r="G37" s="31">
        <v>72000</v>
      </c>
      <c r="H37" s="22">
        <v>72000</v>
      </c>
    </row>
    <row r="38" spans="1:11" ht="47.25">
      <c r="A38" s="9" t="s">
        <v>224</v>
      </c>
      <c r="B38" s="16" t="s">
        <v>225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226</v>
      </c>
      <c r="B39" s="16" t="s">
        <v>225</v>
      </c>
      <c r="C39" s="16" t="s">
        <v>191</v>
      </c>
      <c r="D39" s="16" t="s">
        <v>186</v>
      </c>
      <c r="E39" s="16" t="s">
        <v>382</v>
      </c>
      <c r="F39" s="16" t="s">
        <v>340</v>
      </c>
      <c r="G39" s="31">
        <v>1956645</v>
      </c>
      <c r="H39" s="22">
        <v>1956645</v>
      </c>
      <c r="K39" s="32"/>
    </row>
    <row r="40" spans="1:11" ht="63">
      <c r="A40" s="9" t="s">
        <v>67</v>
      </c>
      <c r="B40" s="16" t="s">
        <v>225</v>
      </c>
      <c r="C40" s="16" t="s">
        <v>191</v>
      </c>
      <c r="D40" s="16" t="s">
        <v>186</v>
      </c>
      <c r="E40" s="16" t="s">
        <v>382</v>
      </c>
      <c r="F40" s="16" t="s">
        <v>341</v>
      </c>
      <c r="G40" s="31">
        <v>1671777.53</v>
      </c>
      <c r="H40" s="22">
        <v>1598920.53</v>
      </c>
    </row>
    <row r="41" spans="1:11" ht="47.25">
      <c r="A41" s="9" t="s">
        <v>383</v>
      </c>
      <c r="B41" s="16" t="s">
        <v>225</v>
      </c>
      <c r="C41" s="16" t="s">
        <v>191</v>
      </c>
      <c r="D41" s="16" t="s">
        <v>186</v>
      </c>
      <c r="E41" s="16" t="s">
        <v>382</v>
      </c>
      <c r="F41" s="16" t="s">
        <v>342</v>
      </c>
      <c r="G41" s="31">
        <v>20000</v>
      </c>
      <c r="H41" s="22">
        <v>20000</v>
      </c>
    </row>
    <row r="42" spans="1:11" ht="78.75">
      <c r="A42" s="9" t="s">
        <v>567</v>
      </c>
      <c r="B42" s="16" t="s">
        <v>225</v>
      </c>
      <c r="C42" s="16" t="s">
        <v>191</v>
      </c>
      <c r="D42" s="16" t="s">
        <v>186</v>
      </c>
      <c r="E42" s="16" t="s">
        <v>395</v>
      </c>
      <c r="F42" s="16" t="s">
        <v>341</v>
      </c>
      <c r="G42" s="31">
        <v>236015</v>
      </c>
      <c r="H42" s="22">
        <v>236015</v>
      </c>
    </row>
    <row r="43" spans="1:11" ht="110.25">
      <c r="A43" s="9" t="s">
        <v>344</v>
      </c>
      <c r="B43" s="16" t="s">
        <v>225</v>
      </c>
      <c r="C43" s="16" t="s">
        <v>191</v>
      </c>
      <c r="D43" s="16" t="s">
        <v>186</v>
      </c>
      <c r="E43" s="16" t="s">
        <v>398</v>
      </c>
      <c r="F43" s="16" t="s">
        <v>340</v>
      </c>
      <c r="G43" s="31">
        <v>225981.14</v>
      </c>
      <c r="H43" s="22">
        <v>225981.14</v>
      </c>
    </row>
    <row r="44" spans="1:11" ht="15.75">
      <c r="A44" s="9" t="s">
        <v>345</v>
      </c>
      <c r="B44" s="16"/>
      <c r="C44" s="16"/>
      <c r="D44" s="16"/>
      <c r="E44" s="16"/>
      <c r="F44" s="16"/>
      <c r="G44" s="124">
        <f>G11+G38</f>
        <v>11165048.869999999</v>
      </c>
      <c r="H44" s="124">
        <f>H11+H38</f>
        <v>10856791.869999999</v>
      </c>
    </row>
    <row r="45" spans="1:11">
      <c r="G45" s="32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2019-03-20T10:03:29Z</cp:lastPrinted>
  <dcterms:created xsi:type="dcterms:W3CDTF">2016-06-27T10:52:24Z</dcterms:created>
  <dcterms:modified xsi:type="dcterms:W3CDTF">2019-03-21T05:13:35Z</dcterms:modified>
</cp:coreProperties>
</file>