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4" i="15"/>
  <c r="D59"/>
  <c r="H45" i="9"/>
  <c r="G45"/>
  <c r="H11"/>
  <c r="G11"/>
  <c r="D13" i="4"/>
  <c r="E13"/>
  <c r="D12"/>
  <c r="E12"/>
  <c r="C13"/>
  <c r="C12"/>
  <c r="C66" i="3"/>
  <c r="D59"/>
  <c r="E59"/>
  <c r="C59"/>
  <c r="C25" i="17"/>
  <c r="D59" i="16" l="1"/>
  <c r="C16" i="3"/>
  <c r="E34"/>
  <c r="D34"/>
  <c r="C34"/>
  <c r="G10" i="8" l="1"/>
  <c r="G44"/>
  <c r="E58" i="16"/>
  <c r="E89"/>
  <c r="D89"/>
  <c r="E81"/>
  <c r="D81"/>
  <c r="E71"/>
  <c r="E70" s="1"/>
  <c r="E69" s="1"/>
  <c r="E14"/>
  <c r="E13" s="1"/>
  <c r="D14"/>
  <c r="D13" s="1"/>
  <c r="D71"/>
  <c r="D70" s="1"/>
  <c r="D69" s="1"/>
  <c r="E67"/>
  <c r="E66" s="1"/>
  <c r="E65" s="1"/>
  <c r="D67"/>
  <c r="D66" s="1"/>
  <c r="D65" s="1"/>
  <c r="E30"/>
  <c r="E29" s="1"/>
  <c r="D30"/>
  <c r="D29" s="1"/>
  <c r="E21"/>
  <c r="D21"/>
  <c r="D64" i="15"/>
  <c r="D63" s="1"/>
  <c r="D102"/>
  <c r="D101" s="1"/>
  <c r="D86" l="1"/>
  <c r="D76"/>
  <c r="D72"/>
  <c r="D71" s="1"/>
  <c r="D31"/>
  <c r="D30" s="1"/>
  <c r="D23"/>
  <c r="D16"/>
  <c r="D15" s="1"/>
  <c r="C74" i="3"/>
  <c r="C71"/>
  <c r="C70" s="1"/>
  <c r="E23" i="17" l="1"/>
  <c r="D23"/>
  <c r="D78" i="16"/>
  <c r="D77" s="1"/>
  <c r="E96"/>
  <c r="E95" s="1"/>
  <c r="D96"/>
  <c r="D95" s="1"/>
  <c r="E88"/>
  <c r="D88"/>
  <c r="E33"/>
  <c r="D33"/>
  <c r="E53"/>
  <c r="E52" s="1"/>
  <c r="D53"/>
  <c r="D52" s="1"/>
  <c r="D74" i="3"/>
  <c r="E74"/>
  <c r="D66"/>
  <c r="E66"/>
  <c r="D47"/>
  <c r="E47"/>
  <c r="C47"/>
  <c r="D93" i="15"/>
  <c r="D75"/>
  <c r="D74" s="1"/>
  <c r="D70"/>
  <c r="D87" i="16" l="1"/>
  <c r="E87"/>
  <c r="G52" i="9"/>
  <c r="D34" i="15"/>
  <c r="D33" s="1"/>
  <c r="C12" i="17" l="1"/>
  <c r="D43" i="3"/>
  <c r="E43"/>
  <c r="D12" i="17"/>
  <c r="E12"/>
  <c r="D29"/>
  <c r="E29"/>
  <c r="D25"/>
  <c r="E25"/>
  <c r="D20"/>
  <c r="E20"/>
  <c r="D18"/>
  <c r="E18"/>
  <c r="C27"/>
  <c r="C29"/>
  <c r="C23"/>
  <c r="C20"/>
  <c r="C18"/>
  <c r="H52" i="9" l="1"/>
  <c r="C31" i="17"/>
  <c r="G55" i="8"/>
  <c r="E80" i="16"/>
  <c r="E73" s="1"/>
  <c r="D80"/>
  <c r="D73" s="1"/>
  <c r="E43"/>
  <c r="E42" s="1"/>
  <c r="D43"/>
  <c r="E37"/>
  <c r="E36" s="1"/>
  <c r="D37"/>
  <c r="D36" s="1"/>
  <c r="D40"/>
  <c r="D39" s="1"/>
  <c r="E40"/>
  <c r="E39" s="1"/>
  <c r="D27"/>
  <c r="D26" s="1"/>
  <c r="E27"/>
  <c r="E26" s="1"/>
  <c r="E19"/>
  <c r="D19"/>
  <c r="E62"/>
  <c r="E61" s="1"/>
  <c r="D62"/>
  <c r="D61" s="1"/>
  <c r="D56"/>
  <c r="D55" s="1"/>
  <c r="D48"/>
  <c r="D47" s="1"/>
  <c r="E56"/>
  <c r="E55" s="1"/>
  <c r="E48"/>
  <c r="E47" s="1"/>
  <c r="E32"/>
  <c r="D32"/>
  <c r="E46" l="1"/>
  <c r="D46"/>
  <c r="D18"/>
  <c r="D17" s="1"/>
  <c r="E18"/>
  <c r="E17" s="1"/>
  <c r="D92" i="15"/>
  <c r="D67"/>
  <c r="D66" s="1"/>
  <c r="D85"/>
  <c r="D83"/>
  <c r="D82" s="1"/>
  <c r="D80"/>
  <c r="D79" s="1"/>
  <c r="D56"/>
  <c r="D55" s="1"/>
  <c r="D58"/>
  <c r="D49"/>
  <c r="D48" s="1"/>
  <c r="D44"/>
  <c r="D43" s="1"/>
  <c r="D41"/>
  <c r="D40" s="1"/>
  <c r="D38"/>
  <c r="D37" s="1"/>
  <c r="D28"/>
  <c r="D27" s="1"/>
  <c r="D21"/>
  <c r="D20" s="1"/>
  <c r="D19" s="1"/>
  <c r="E99" i="16" l="1"/>
  <c r="D47" i="15"/>
  <c r="D78"/>
  <c r="E27" i="3"/>
  <c r="D27"/>
  <c r="C24"/>
  <c r="D16"/>
  <c r="D15" s="1"/>
  <c r="E16"/>
  <c r="E15" s="1"/>
  <c r="D71"/>
  <c r="D70" s="1"/>
  <c r="E71"/>
  <c r="E70" s="1"/>
  <c r="D52"/>
  <c r="E52"/>
  <c r="D38"/>
  <c r="E38"/>
  <c r="E24"/>
  <c r="D24"/>
  <c r="C52"/>
  <c r="C38"/>
  <c r="D105" i="15" l="1"/>
  <c r="C58" i="3"/>
  <c r="C57" s="1"/>
  <c r="D58"/>
  <c r="D57" s="1"/>
  <c r="D78" s="1"/>
  <c r="E58"/>
  <c r="E57" s="1"/>
  <c r="D23"/>
  <c r="D14" s="1"/>
  <c r="E23"/>
  <c r="E14" s="1"/>
  <c r="C27"/>
  <c r="C23" s="1"/>
  <c r="C15"/>
  <c r="C14" l="1"/>
  <c r="C78" s="1"/>
  <c r="E78"/>
  <c r="E27" i="17"/>
  <c r="E31" s="1"/>
  <c r="D27"/>
  <c r="D31" s="1"/>
  <c r="D99" i="16"/>
</calcChain>
</file>

<file path=xl/sharedStrings.xml><?xml version="1.0" encoding="utf-8"?>
<sst xmlns="http://schemas.openxmlformats.org/spreadsheetml/2006/main" count="1271" uniqueCount="561">
  <si>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</si>
  <si>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</si>
  <si>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</si>
  <si>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</si>
  <si>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</si>
  <si>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</si>
  <si>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</si>
  <si>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</si>
  <si>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</si>
  <si>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</si>
  <si>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</si>
  <si>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</si>
  <si>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</si>
  <si>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</si>
  <si>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</si>
  <si>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</si>
  <si>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</si>
  <si>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</si>
  <si>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</si>
  <si>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</si>
  <si>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</si>
  <si>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</si>
  <si>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</si>
  <si>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</si>
  <si>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</si>
  <si>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</si>
  <si>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</si>
  <si>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</si>
  <si>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</si>
  <si>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</si>
  <si>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</si>
  <si>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</si>
  <si>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</si>
  <si>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</si>
  <si>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</si>
  <si>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</si>
  <si>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</si>
  <si>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</si>
  <si>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</si>
  <si>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</si>
  <si>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</si>
  <si>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</si>
  <si>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</si>
  <si>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</si>
  <si>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</si>
  <si>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</si>
  <si>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</si>
  <si>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</si>
  <si>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</si>
  <si>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</si>
  <si>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</si>
  <si>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</si>
  <si>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</si>
  <si>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</si>
  <si>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</si>
  <si>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</si>
  <si>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</si>
  <si>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</si>
  <si>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</si>
  <si>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</si>
  <si>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</si>
  <si>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</si>
  <si>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</si>
  <si>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</si>
  <si>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</si>
  <si>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</si>
  <si>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</si>
  <si>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</si>
  <si>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</si>
  <si>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</si>
  <si>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</si>
  <si>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</si>
  <si>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</si>
  <si>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</si>
  <si>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</si>
  <si>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</si>
  <si>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</si>
  <si>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</si>
  <si>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</si>
  <si>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</si>
  <si>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</si>
  <si>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</si>
  <si>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</si>
  <si>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</si>
  <si>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</si>
  <si>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</si>
  <si>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</si>
  <si>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</si>
  <si>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</si>
  <si>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</si>
  <si>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</si>
  <si>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</si>
  <si>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</si>
  <si>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</si>
  <si>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</si>
  <si>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</si>
  <si>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</si>
  <si>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</si>
  <si>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</si>
  <si>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</si>
  <si>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</si>
  <si>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</si>
  <si>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</si>
  <si>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</si>
  <si>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</si>
  <si>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</si>
  <si>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</si>
  <si>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</si>
  <si>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</si>
  <si>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</si>
  <si>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</si>
  <si>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</si>
  <si>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</si>
  <si>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</si>
  <si>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</si>
  <si>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</si>
  <si>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</si>
  <si>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</si>
  <si>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</si>
  <si>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</si>
  <si>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</si>
  <si>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</si>
  <si>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</si>
  <si>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</si>
  <si>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</si>
  <si>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</si>
  <si>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</si>
  <si>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</si>
  <si>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</si>
  <si>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</si>
  <si>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</si>
  <si>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</si>
  <si>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</si>
  <si>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</si>
  <si>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</si>
  <si>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</si>
  <si>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</si>
  <si>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</si>
  <si>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</si>
  <si>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</si>
  <si>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</si>
  <si>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</si>
  <si>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</si>
  <si>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</si>
  <si>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</si>
  <si>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</si>
  <si>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</si>
  <si>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</si>
  <si>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</si>
  <si>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</si>
  <si>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</si>
  <si>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</si>
  <si>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</si>
  <si>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</si>
  <si>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</si>
  <si>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</si>
  <si>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</si>
  <si>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</si>
  <si>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</si>
  <si>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</si>
  <si>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</si>
  <si>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</si>
  <si>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</si>
  <si>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</si>
  <si>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</si>
  <si>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</si>
  <si>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</si>
  <si>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</si>
  <si>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</si>
  <si>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</si>
  <si>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</si>
  <si>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</si>
  <si>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</si>
  <si>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</si>
  <si>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</si>
  <si>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</si>
  <si>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</si>
  <si>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</si>
  <si>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</si>
  <si>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</si>
  <si>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</si>
  <si>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</si>
  <si>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</si>
  <si>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</si>
  <si>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</si>
  <si>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</si>
  <si>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</si>
  <si>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</si>
  <si>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</si>
  <si>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</si>
  <si>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</si>
  <si>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</si>
  <si>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</si>
  <si>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</si>
  <si>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</si>
  <si>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</si>
  <si>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</si>
  <si>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</si>
  <si>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</si>
  <si>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</si>
  <si>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</si>
  <si>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</si>
  <si>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</si>
  <si>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</si>
  <si>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</si>
  <si>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</si>
  <si>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</si>
  <si>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</si>
  <si>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</si>
  <si>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</si>
  <si>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</si>
  <si>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</si>
  <si>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</si>
  <si>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</si>
  <si>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</si>
  <si>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</si>
  <si>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</si>
  <si>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</si>
  <si>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</si>
  <si>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</si>
  <si>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</si>
  <si>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</si>
  <si>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</si>
  <si>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</si>
  <si>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</si>
  <si>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</si>
  <si>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</si>
  <si>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</si>
  <si>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</si>
  <si>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</si>
  <si>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</si>
  <si>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</si>
  <si>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</si>
  <si>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</si>
  <si>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</si>
  <si>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</si>
  <si>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</si>
  <si>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</si>
  <si>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</si>
  <si>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</si>
  <si>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</si>
  <si>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</si>
  <si>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</si>
  <si>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</si>
  <si>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</si>
  <si>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</si>
  <si>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</si>
  <si>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</si>
  <si>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</si>
  <si>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</si>
  <si>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</si>
  <si>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</si>
  <si>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0100120240</t>
  </si>
  <si>
    <t>0100100000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</si>
  <si>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</si>
  <si>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</si>
  <si>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</si>
  <si>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</si>
  <si>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</si>
  <si>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</si>
  <si>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</si>
  <si>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</si>
  <si>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</si>
  <si>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</si>
  <si>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</si>
  <si>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</si>
  <si>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</si>
  <si>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</si>
  <si>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</si>
  <si>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</si>
  <si>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</si>
  <si>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</si>
  <si>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</si>
  <si>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</si>
  <si>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</si>
  <si>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</si>
  <si>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</si>
  <si>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</si>
  <si>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</si>
  <si>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</si>
  <si>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</si>
  <si>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</si>
  <si>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</si>
  <si>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</si>
  <si>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</si>
  <si>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</si>
  <si>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</si>
  <si>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</si>
  <si>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</si>
  <si>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</si>
  <si>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</si>
  <si>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</si>
  <si>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</si>
  <si>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</si>
  <si>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</si>
  <si>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</si>
  <si>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</si>
  <si>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</si>
  <si>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</si>
  <si>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</si>
  <si>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</si>
  <si>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</si>
  <si>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</si>
  <si>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</si>
  <si>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</si>
  <si>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</si>
  <si>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</si>
  <si>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</si>
  <si>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</si>
  <si>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</si>
  <si>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</si>
  <si>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</si>
  <si>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</si>
  <si>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</si>
  <si>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</si>
  <si>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</si>
  <si>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</si>
  <si>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</si>
  <si>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</si>
  <si>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</si>
  <si>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</si>
  <si>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</si>
  <si>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</si>
  <si>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</si>
  <si>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</si>
  <si>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</si>
  <si>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</si>
  <si>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</si>
  <si>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</si>
  <si>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</si>
  <si>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</si>
  <si>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</si>
  <si>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</si>
  <si>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</si>
  <si>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</si>
  <si>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</si>
  <si>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</si>
  <si>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</si>
  <si>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</si>
  <si>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</si>
  <si>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</si>
  <si>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</si>
  <si>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</si>
  <si>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</si>
  <si>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</si>
  <si>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</si>
  <si>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</si>
  <si>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</si>
  <si>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</si>
  <si>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</si>
  <si>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</si>
  <si>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</si>
  <si>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</si>
  <si>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</si>
  <si>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</si>
  <si>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</si>
  <si>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</si>
  <si>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</si>
  <si>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</si>
  <si>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</si>
  <si>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</si>
  <si>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</si>
  <si>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</si>
  <si>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</si>
  <si>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</si>
  <si>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</si>
  <si>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</si>
  <si>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</si>
  <si>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</si>
  <si>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</si>
  <si>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</si>
  <si>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</si>
  <si>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</si>
  <si>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</si>
  <si>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</si>
  <si>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</si>
  <si>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</si>
  <si>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</si>
  <si>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</si>
  <si>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</si>
  <si>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</si>
  <si>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</si>
  <si>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</si>
  <si>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</si>
  <si>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</si>
  <si>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</si>
  <si>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</si>
  <si>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</si>
  <si>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</si>
  <si>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</si>
  <si>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</si>
  <si>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</si>
  <si>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</si>
  <si>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</si>
  <si>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</si>
  <si>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</si>
  <si>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</si>
  <si>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</si>
  <si>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</si>
  <si>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</si>
  <si>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</si>
  <si>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</si>
  <si>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</si>
  <si>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</si>
  <si>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</si>
  <si>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</si>
  <si>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</si>
  <si>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</si>
  <si>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</si>
  <si>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</si>
  <si>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</si>
  <si>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</si>
  <si>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</si>
  <si>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</si>
  <si>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</si>
  <si>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</si>
  <si>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</si>
  <si>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</si>
  <si>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</si>
  <si>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</si>
  <si>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</si>
  <si>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</si>
  <si>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</si>
  <si>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</si>
  <si>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</si>
  <si>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</si>
  <si>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</si>
  <si>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</si>
  <si>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</si>
  <si>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</si>
  <si>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</si>
  <si>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</si>
  <si>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</si>
  <si>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</si>
  <si>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</si>
  <si>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</si>
  <si>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</si>
  <si>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</si>
  <si>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</si>
  <si>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</si>
  <si>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</si>
  <si>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</si>
  <si>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</si>
  <si>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</si>
  <si>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</si>
  <si>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</si>
  <si>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</si>
  <si>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</si>
  <si>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</si>
  <si>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</si>
  <si>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</si>
  <si>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</si>
  <si>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</si>
  <si>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</si>
  <si>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</si>
  <si>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</si>
  <si>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</si>
  <si>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</si>
  <si>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</si>
  <si>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</si>
  <si>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</si>
  <si>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</si>
  <si>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</si>
  <si>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</si>
  <si>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</si>
  <si>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</si>
  <si>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</si>
  <si>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</si>
  <si>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</si>
  <si>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</si>
  <si>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</si>
  <si>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</si>
  <si>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</si>
  <si>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</si>
  <si>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</si>
  <si>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</si>
  <si>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</si>
  <si>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</si>
  <si>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</si>
  <si>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</si>
  <si>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</si>
  <si>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</si>
  <si>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</si>
  <si>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</si>
  <si>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</si>
  <si>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</si>
  <si>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</si>
  <si>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</si>
  <si>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</si>
  <si>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</si>
  <si>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0100120241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</si>
  <si>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</si>
  <si>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</si>
  <si>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</si>
  <si>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</si>
  <si>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</si>
  <si>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</si>
  <si>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</si>
  <si>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</si>
  <si>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</si>
  <si>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</si>
  <si>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</si>
  <si>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</si>
  <si>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</si>
  <si>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</si>
  <si>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</si>
  <si>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</si>
  <si>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</si>
  <si>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</si>
  <si>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</si>
  <si>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</si>
  <si>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</si>
  <si>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</si>
  <si>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</si>
  <si>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</si>
  <si>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</si>
  <si>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</si>
  <si>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</si>
  <si>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</si>
  <si>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</si>
  <si>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</si>
  <si>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</si>
  <si>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</si>
  <si>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</si>
  <si>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</si>
  <si>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</si>
  <si>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</si>
  <si>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</si>
  <si>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</si>
  <si>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</si>
  <si>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</si>
  <si>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</si>
  <si>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</si>
  <si>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</si>
  <si>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</si>
  <si>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</si>
  <si>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</si>
  <si>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</si>
  <si>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</si>
  <si>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</si>
  <si>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</si>
  <si>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</si>
  <si>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</si>
  <si>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</si>
  <si>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</si>
  <si>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</si>
  <si>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</si>
  <si>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</si>
  <si>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2020 г. № 29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</si>
  <si>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2020 г. № 29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</si>
  <si>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</si>
  <si>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</si>
  <si>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</si>
  <si>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</si>
  <si>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</si>
  <si>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</si>
  <si>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</si>
  <si>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</si>
  <si>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</si>
  <si>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</si>
  <si>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29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</si>
</sst>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2" fontId="7" fillId="0" borderId="0" xfId="0" applyNumberFormat="1" applyFont="1" applyAlignment="1">
      <alignment horizontal="right" vertical="top" wrapText="1"/>
    </xf>
    <xf numFmtId="0" fontId="16" fillId="0" borderId="4" xfId="0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226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2" t="s">
        <v>548</v>
      </c>
      <c r="C7" s="152"/>
    </row>
    <row r="8" spans="1:3" ht="15.75">
      <c r="A8" s="21" t="s">
        <v>432</v>
      </c>
      <c r="B8" s="21"/>
      <c r="C8" s="21"/>
    </row>
    <row r="9" spans="1:3" ht="15.75">
      <c r="A9" s="151" t="s">
        <v>498</v>
      </c>
      <c r="B9" s="151"/>
      <c r="C9" s="151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212</v>
      </c>
      <c r="B13" s="12" t="s">
        <v>213</v>
      </c>
      <c r="C13" s="8" t="s">
        <v>214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8" t="s">
        <v>430</v>
      </c>
      <c r="B15" s="149"/>
      <c r="C15" s="150"/>
    </row>
    <row r="16" spans="1:3" ht="31.5">
      <c r="A16" s="15" t="s">
        <v>215</v>
      </c>
      <c r="B16" s="10" t="s">
        <v>216</v>
      </c>
      <c r="C16" s="22">
        <v>100</v>
      </c>
    </row>
    <row r="17" spans="1:3" ht="18" customHeight="1">
      <c r="A17" s="15" t="s">
        <v>217</v>
      </c>
      <c r="B17" s="10" t="s">
        <v>220</v>
      </c>
      <c r="C17" s="22">
        <v>100</v>
      </c>
    </row>
    <row r="18" spans="1:3" ht="31.5">
      <c r="A18" s="15" t="s">
        <v>221</v>
      </c>
      <c r="B18" s="10" t="s">
        <v>222</v>
      </c>
      <c r="C18" s="22">
        <v>100</v>
      </c>
    </row>
    <row r="19" spans="1:3" ht="18" customHeight="1">
      <c r="A19" s="148" t="s">
        <v>431</v>
      </c>
      <c r="B19" s="149"/>
      <c r="C19" s="150"/>
    </row>
    <row r="20" spans="1:3" ht="18.75" customHeight="1">
      <c r="A20" s="15" t="s">
        <v>223</v>
      </c>
      <c r="B20" s="10" t="s">
        <v>225</v>
      </c>
      <c r="C20" s="22">
        <v>100</v>
      </c>
    </row>
    <row r="21" spans="1:3" ht="15.75">
      <c r="A21" s="15" t="s">
        <v>224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7" workbookViewId="0">
      <selection activeCell="E32" sqref="E3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3" t="s">
        <v>122</v>
      </c>
      <c r="E1" s="163"/>
    </row>
    <row r="2" spans="1:5" hidden="1">
      <c r="C2" s="31"/>
      <c r="D2" s="163" t="s">
        <v>199</v>
      </c>
      <c r="E2" s="163"/>
    </row>
    <row r="3" spans="1:5" hidden="1">
      <c r="C3" s="163" t="s">
        <v>123</v>
      </c>
      <c r="D3" s="163"/>
      <c r="E3" s="163"/>
    </row>
    <row r="4" spans="1:5" hidden="1">
      <c r="C4" s="163" t="s">
        <v>124</v>
      </c>
      <c r="D4" s="163"/>
      <c r="E4" s="163"/>
    </row>
    <row r="5" spans="1:5" hidden="1">
      <c r="C5" s="163" t="s">
        <v>125</v>
      </c>
      <c r="D5" s="163"/>
      <c r="E5" s="163"/>
    </row>
    <row r="6" spans="1:5" hidden="1">
      <c r="C6" s="163" t="s">
        <v>171</v>
      </c>
      <c r="D6" s="163"/>
      <c r="E6" s="163"/>
    </row>
    <row r="7" spans="1:5" ht="84.75" customHeight="1">
      <c r="B7" s="152" t="s">
        <v>557</v>
      </c>
      <c r="C7" s="152"/>
      <c r="D7" s="152"/>
      <c r="E7" s="152"/>
    </row>
    <row r="8" spans="1:5" ht="52.5" customHeight="1">
      <c r="A8" s="154" t="s">
        <v>527</v>
      </c>
      <c r="B8" s="154"/>
      <c r="C8" s="154"/>
      <c r="D8" s="154"/>
      <c r="E8" s="154"/>
    </row>
    <row r="10" spans="1:5" ht="31.5" customHeight="1">
      <c r="A10" s="155" t="s">
        <v>174</v>
      </c>
      <c r="B10" s="155" t="s">
        <v>49</v>
      </c>
      <c r="C10" s="157" t="s">
        <v>363</v>
      </c>
      <c r="D10" s="158"/>
      <c r="E10" s="159"/>
    </row>
    <row r="11" spans="1:5" ht="15.75">
      <c r="A11" s="156"/>
      <c r="B11" s="156"/>
      <c r="C11" s="15" t="s">
        <v>410</v>
      </c>
      <c r="D11" s="16" t="s">
        <v>438</v>
      </c>
      <c r="E11" s="16" t="s">
        <v>501</v>
      </c>
    </row>
    <row r="12" spans="1:5" ht="15.75">
      <c r="A12" s="38" t="s">
        <v>176</v>
      </c>
      <c r="B12" s="9" t="s">
        <v>175</v>
      </c>
      <c r="C12" s="29">
        <f>SUM(C13:C17)</f>
        <v>3709285.8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2458365.63</v>
      </c>
      <c r="D14" s="29">
        <v>2428621.42</v>
      </c>
      <c r="E14" s="29">
        <v>2458365.63</v>
      </c>
    </row>
    <row r="15" spans="1:5" ht="63">
      <c r="A15" s="38" t="s">
        <v>469</v>
      </c>
      <c r="B15" s="9" t="s">
        <v>470</v>
      </c>
      <c r="C15" s="138">
        <v>0</v>
      </c>
      <c r="D15" s="29">
        <v>29744.21</v>
      </c>
      <c r="E15" s="138">
        <v>0</v>
      </c>
    </row>
    <row r="16" spans="1:5" ht="15.75">
      <c r="A16" s="38" t="s">
        <v>528</v>
      </c>
      <c r="B16" s="9" t="s">
        <v>529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625000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500000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530</v>
      </c>
      <c r="C21" s="29">
        <v>200000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367</v>
      </c>
      <c r="C22" s="29">
        <v>300000</v>
      </c>
      <c r="D22" s="29">
        <v>300000</v>
      </c>
      <c r="E22" s="29">
        <v>300000</v>
      </c>
    </row>
    <row r="23" spans="1:5" ht="20.25" customHeight="1">
      <c r="A23" s="38" t="s">
        <v>423</v>
      </c>
      <c r="B23" s="89" t="s">
        <v>425</v>
      </c>
      <c r="C23" s="29">
        <f>C24</f>
        <v>716355</v>
      </c>
      <c r="D23" s="29">
        <f>D24</f>
        <v>716355</v>
      </c>
      <c r="E23" s="29">
        <f>E24</f>
        <v>716355</v>
      </c>
    </row>
    <row r="24" spans="1:5" ht="21" customHeight="1">
      <c r="A24" s="38" t="s">
        <v>424</v>
      </c>
      <c r="B24" s="90" t="s">
        <v>426</v>
      </c>
      <c r="C24" s="29">
        <v>716355</v>
      </c>
      <c r="D24" s="29">
        <v>716355</v>
      </c>
      <c r="E24" s="29">
        <v>716355</v>
      </c>
    </row>
    <row r="25" spans="1:5" ht="31.5">
      <c r="A25" s="38" t="s">
        <v>113</v>
      </c>
      <c r="B25" s="9" t="s">
        <v>471</v>
      </c>
      <c r="C25" s="29">
        <f>C26</f>
        <v>3528261.98</v>
      </c>
      <c r="D25" s="29">
        <f t="shared" ref="D25:E25" si="2">D26</f>
        <v>2560743.29</v>
      </c>
      <c r="E25" s="29">
        <f t="shared" si="2"/>
        <v>2330213.58</v>
      </c>
    </row>
    <row r="26" spans="1:5" ht="15.75">
      <c r="A26" s="38" t="s">
        <v>114</v>
      </c>
      <c r="B26" s="9" t="s">
        <v>115</v>
      </c>
      <c r="C26" s="29">
        <v>3528261.98</v>
      </c>
      <c r="D26" s="29">
        <v>2560743.29</v>
      </c>
      <c r="E26" s="29">
        <v>2330213.58</v>
      </c>
    </row>
    <row r="27" spans="1:5" ht="15.75">
      <c r="A27" s="38" t="s">
        <v>119</v>
      </c>
      <c r="B27" s="9" t="s">
        <v>118</v>
      </c>
      <c r="C27" s="29">
        <f>C28</f>
        <v>4518361.87</v>
      </c>
      <c r="D27" s="29">
        <f t="shared" ref="D27:E27" si="3">D28</f>
        <v>3525686.72</v>
      </c>
      <c r="E27" s="29">
        <f t="shared" si="3"/>
        <v>3525686.72</v>
      </c>
    </row>
    <row r="28" spans="1:5" ht="15.75">
      <c r="A28" s="38" t="s">
        <v>116</v>
      </c>
      <c r="B28" s="39" t="s">
        <v>120</v>
      </c>
      <c r="C28" s="29">
        <v>4518361.87</v>
      </c>
      <c r="D28" s="29">
        <v>3525686.72</v>
      </c>
      <c r="E28" s="29">
        <v>3525686.72</v>
      </c>
    </row>
    <row r="29" spans="1:5" ht="15.75">
      <c r="A29" s="38" t="s">
        <v>139</v>
      </c>
      <c r="B29" s="39" t="s">
        <v>140</v>
      </c>
      <c r="C29" s="29">
        <f>C30</f>
        <v>108000</v>
      </c>
      <c r="D29" s="29">
        <f t="shared" ref="D29:E29" si="4">D30</f>
        <v>108000</v>
      </c>
      <c r="E29" s="29">
        <f t="shared" si="4"/>
        <v>108000</v>
      </c>
    </row>
    <row r="30" spans="1:5" ht="15.75">
      <c r="A30" s="38" t="s">
        <v>141</v>
      </c>
      <c r="B30" s="39" t="s">
        <v>142</v>
      </c>
      <c r="C30" s="29">
        <v>108000</v>
      </c>
      <c r="D30" s="29">
        <v>108000</v>
      </c>
      <c r="E30" s="29">
        <v>108000</v>
      </c>
    </row>
    <row r="31" spans="1:5" ht="15.75">
      <c r="A31" s="38"/>
      <c r="B31" s="39" t="s">
        <v>38</v>
      </c>
      <c r="C31" s="88">
        <f>C12+C18+C20+C23+C25+C27+C29</f>
        <v>13312664.649999999</v>
      </c>
      <c r="D31" s="88">
        <f>D12+D18+D20+D23+D25+D27+D29</f>
        <v>10967770.810000001</v>
      </c>
      <c r="E31" s="88">
        <f>E12+E18+E20+E23+E25+E27+E29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3" t="s">
        <v>295</v>
      </c>
      <c r="B3" s="153"/>
      <c r="C3" s="153"/>
      <c r="D3" s="153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3" t="s">
        <v>172</v>
      </c>
      <c r="C6" s="153"/>
      <c r="D6" s="153"/>
    </row>
    <row r="7" spans="1:4" ht="86.25" customHeight="1">
      <c r="A7" s="152" t="s">
        <v>558</v>
      </c>
      <c r="B7" s="152"/>
      <c r="C7" s="152"/>
      <c r="D7" s="152"/>
    </row>
    <row r="8" spans="1:4" ht="47.25" customHeight="1">
      <c r="A8" s="161" t="s">
        <v>531</v>
      </c>
      <c r="B8" s="161"/>
      <c r="C8" s="161"/>
      <c r="D8" s="161"/>
    </row>
    <row r="10" spans="1:4" ht="15.75">
      <c r="A10" s="155" t="s">
        <v>187</v>
      </c>
      <c r="B10" s="157" t="s">
        <v>294</v>
      </c>
      <c r="C10" s="158"/>
      <c r="D10" s="159"/>
    </row>
    <row r="11" spans="1:4" ht="15.75">
      <c r="A11" s="156"/>
      <c r="B11" s="131" t="s">
        <v>410</v>
      </c>
      <c r="C11" s="131" t="s">
        <v>438</v>
      </c>
      <c r="D11" s="131" t="s">
        <v>501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195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196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197</v>
      </c>
      <c r="B20" s="12">
        <v>0</v>
      </c>
      <c r="C20" s="12">
        <v>0</v>
      </c>
      <c r="D20" s="12">
        <v>0</v>
      </c>
    </row>
    <row r="21" spans="1:4" ht="15.75">
      <c r="A21" s="14" t="s">
        <v>202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203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3" t="s">
        <v>296</v>
      </c>
      <c r="E3" s="153"/>
      <c r="F3" s="153"/>
      <c r="G3" s="153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3" t="s">
        <v>173</v>
      </c>
      <c r="F6" s="153"/>
      <c r="G6" s="153"/>
      <c r="H6" s="2"/>
    </row>
    <row r="7" spans="1:8" ht="84.75" customHeight="1">
      <c r="D7" s="152" t="s">
        <v>559</v>
      </c>
      <c r="E7" s="152"/>
      <c r="F7" s="152"/>
      <c r="G7" s="152"/>
    </row>
    <row r="8" spans="1:8" ht="59.25" customHeight="1">
      <c r="A8" s="154" t="s">
        <v>532</v>
      </c>
      <c r="B8" s="176"/>
      <c r="C8" s="176"/>
      <c r="D8" s="176"/>
      <c r="E8" s="176"/>
      <c r="F8" s="176"/>
      <c r="G8" s="176"/>
    </row>
    <row r="9" spans="1:8" ht="24.75" customHeight="1">
      <c r="A9" s="154" t="s">
        <v>533</v>
      </c>
      <c r="B9" s="154"/>
      <c r="C9" s="154"/>
      <c r="D9" s="154"/>
      <c r="E9" s="154"/>
      <c r="F9" s="154"/>
      <c r="G9" s="154"/>
    </row>
    <row r="11" spans="1:8">
      <c r="A11" s="175" t="s">
        <v>210</v>
      </c>
      <c r="B11" s="175" t="s">
        <v>204</v>
      </c>
      <c r="C11" s="175" t="s">
        <v>209</v>
      </c>
      <c r="D11" s="179" t="s">
        <v>293</v>
      </c>
      <c r="E11" s="175" t="s">
        <v>208</v>
      </c>
      <c r="F11" s="175" t="s">
        <v>207</v>
      </c>
      <c r="G11" s="175" t="s">
        <v>206</v>
      </c>
    </row>
    <row r="12" spans="1:8" ht="57.75" customHeight="1">
      <c r="A12" s="175"/>
      <c r="B12" s="175"/>
      <c r="C12" s="175"/>
      <c r="D12" s="180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205</v>
      </c>
      <c r="C14" s="7" t="s">
        <v>205</v>
      </c>
      <c r="D14" s="7">
        <v>0</v>
      </c>
      <c r="E14" s="7">
        <v>0</v>
      </c>
      <c r="F14" s="7">
        <v>0</v>
      </c>
      <c r="G14" s="7" t="s">
        <v>205</v>
      </c>
    </row>
    <row r="16" spans="1:8" ht="38.25" customHeight="1">
      <c r="A16" s="154" t="s">
        <v>534</v>
      </c>
      <c r="B16" s="154"/>
      <c r="C16" s="154"/>
      <c r="D16" s="154"/>
      <c r="E16" s="154"/>
      <c r="F16" s="154"/>
      <c r="G16" s="154"/>
    </row>
    <row r="18" spans="1:7" ht="15.75">
      <c r="A18" s="166" t="s">
        <v>292</v>
      </c>
      <c r="B18" s="167"/>
      <c r="C18" s="168"/>
      <c r="D18" s="172" t="s">
        <v>291</v>
      </c>
      <c r="E18" s="172"/>
      <c r="F18" s="172"/>
      <c r="G18" s="172"/>
    </row>
    <row r="19" spans="1:7" ht="15.75">
      <c r="A19" s="169"/>
      <c r="B19" s="170"/>
      <c r="C19" s="171"/>
      <c r="D19" s="132" t="s">
        <v>410</v>
      </c>
      <c r="E19" s="173" t="s">
        <v>438</v>
      </c>
      <c r="F19" s="174"/>
      <c r="G19" s="133" t="s">
        <v>501</v>
      </c>
    </row>
    <row r="20" spans="1:7" ht="33" customHeight="1">
      <c r="A20" s="172" t="s">
        <v>211</v>
      </c>
      <c r="B20" s="172"/>
      <c r="C20" s="172"/>
      <c r="D20" s="6">
        <v>0</v>
      </c>
      <c r="E20" s="177">
        <v>0</v>
      </c>
      <c r="F20" s="178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G13" sqref="G13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3"/>
      <c r="E3" s="153"/>
      <c r="F3" s="153"/>
      <c r="G3" s="153"/>
    </row>
    <row r="4" spans="1:8" ht="15.75" hidden="1">
      <c r="G4" s="2"/>
    </row>
    <row r="5" spans="1:8" ht="15.75" hidden="1">
      <c r="G5" s="2"/>
    </row>
    <row r="6" spans="1:8" ht="15.75" hidden="1">
      <c r="E6" s="153"/>
      <c r="F6" s="153"/>
      <c r="G6" s="153"/>
    </row>
    <row r="7" spans="1:8" hidden="1"/>
    <row r="8" spans="1:8" ht="53.25" hidden="1" customHeight="1">
      <c r="A8" s="154"/>
      <c r="B8" s="176"/>
      <c r="C8" s="176"/>
      <c r="D8" s="176"/>
      <c r="E8" s="176"/>
      <c r="F8" s="176"/>
      <c r="G8" s="176"/>
    </row>
    <row r="9" spans="1:8" ht="30.75" hidden="1" customHeight="1">
      <c r="A9" s="154"/>
      <c r="B9" s="154"/>
      <c r="C9" s="154"/>
      <c r="D9" s="154"/>
      <c r="E9" s="154"/>
      <c r="F9" s="154"/>
      <c r="G9" s="154"/>
    </row>
    <row r="10" spans="1:8" ht="16.5" customHeight="1">
      <c r="B10" s="2"/>
    </row>
    <row r="11" spans="1:8" ht="107.25" customHeight="1">
      <c r="B11" s="48" t="s">
        <v>137</v>
      </c>
      <c r="C11" s="152" t="s">
        <v>560</v>
      </c>
      <c r="D11" s="152"/>
    </row>
    <row r="12" spans="1:8" ht="72" customHeight="1">
      <c r="A12" s="154" t="s">
        <v>535</v>
      </c>
      <c r="B12" s="154"/>
      <c r="C12" s="154"/>
      <c r="D12" s="154"/>
    </row>
    <row r="13" spans="1:8" ht="54" customHeight="1" thickBot="1">
      <c r="A13" s="186" t="s">
        <v>271</v>
      </c>
      <c r="B13" s="186"/>
      <c r="C13" s="186"/>
      <c r="D13" s="186"/>
      <c r="E13" s="53"/>
      <c r="F13" s="53"/>
      <c r="G13" s="53"/>
      <c r="H13" s="53"/>
    </row>
    <row r="14" spans="1:8" ht="28.5" customHeight="1" thickBot="1">
      <c r="A14" s="181" t="s">
        <v>136</v>
      </c>
      <c r="B14" s="183" t="s">
        <v>84</v>
      </c>
      <c r="C14" s="184"/>
      <c r="D14" s="185"/>
    </row>
    <row r="15" spans="1:8" ht="15.75" thickBot="1">
      <c r="A15" s="182"/>
      <c r="B15" s="55" t="s">
        <v>410</v>
      </c>
      <c r="C15" s="56" t="s">
        <v>438</v>
      </c>
      <c r="D15" s="57" t="s">
        <v>501</v>
      </c>
    </row>
    <row r="16" spans="1:8" ht="30.75" thickBot="1">
      <c r="A16" s="54" t="s">
        <v>138</v>
      </c>
      <c r="B16" s="91">
        <v>0</v>
      </c>
      <c r="C16" s="93">
        <v>29744.21</v>
      </c>
      <c r="D16" s="92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opLeftCell="A74" workbookViewId="0">
      <selection activeCell="C75" sqref="C75:C7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300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164</v>
      </c>
      <c r="D6" s="153"/>
      <c r="E6" s="153"/>
    </row>
    <row r="7" spans="1:5" ht="88.5" customHeight="1">
      <c r="B7" s="152" t="s">
        <v>549</v>
      </c>
      <c r="C7" s="152"/>
      <c r="D7" s="152"/>
      <c r="E7" s="152"/>
    </row>
    <row r="8" spans="1:5" ht="36.75" customHeight="1">
      <c r="A8" s="154" t="s">
        <v>499</v>
      </c>
      <c r="B8" s="154"/>
      <c r="C8" s="154"/>
      <c r="D8" s="154"/>
      <c r="E8" s="154"/>
    </row>
    <row r="12" spans="1:5" ht="15.75">
      <c r="A12" s="155" t="s">
        <v>227</v>
      </c>
      <c r="B12" s="155" t="s">
        <v>12</v>
      </c>
      <c r="C12" s="157" t="s">
        <v>39</v>
      </c>
      <c r="D12" s="158"/>
      <c r="E12" s="159"/>
    </row>
    <row r="13" spans="1:5" ht="15.75">
      <c r="A13" s="156"/>
      <c r="B13" s="156"/>
      <c r="C13" s="8" t="s">
        <v>500</v>
      </c>
      <c r="D13" s="8" t="s">
        <v>438</v>
      </c>
      <c r="E13" s="120" t="s">
        <v>501</v>
      </c>
    </row>
    <row r="14" spans="1:5" ht="31.5">
      <c r="A14" s="15" t="s">
        <v>13</v>
      </c>
      <c r="B14" s="8" t="s">
        <v>14</v>
      </c>
      <c r="C14" s="63">
        <f>C15+C23+C34+C38+C47+C52</f>
        <v>2798136.88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228</v>
      </c>
      <c r="B15" s="8" t="s">
        <v>427</v>
      </c>
      <c r="C15" s="58">
        <f>C16</f>
        <v>303080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303080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229</v>
      </c>
      <c r="B17" s="10" t="s">
        <v>18</v>
      </c>
      <c r="C17" s="64">
        <v>300000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433</v>
      </c>
      <c r="C18" s="64">
        <v>300000</v>
      </c>
      <c r="D18" s="64">
        <v>300000</v>
      </c>
      <c r="E18" s="64">
        <v>300000</v>
      </c>
    </row>
    <row r="19" spans="1:5" ht="175.5" customHeight="1">
      <c r="A19" s="7" t="s">
        <v>230</v>
      </c>
      <c r="B19" s="23" t="s">
        <v>231</v>
      </c>
      <c r="C19" s="64">
        <v>1580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231</v>
      </c>
      <c r="C20" s="64">
        <v>1580</v>
      </c>
      <c r="D20" s="64">
        <v>1580</v>
      </c>
      <c r="E20" s="64">
        <v>1580</v>
      </c>
    </row>
    <row r="21" spans="1:5" ht="78.75">
      <c r="A21" s="7" t="s">
        <v>232</v>
      </c>
      <c r="B21" s="10" t="s">
        <v>55</v>
      </c>
      <c r="C21" s="64">
        <v>1500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1500</v>
      </c>
      <c r="D22" s="64">
        <v>1500</v>
      </c>
      <c r="E22" s="64">
        <v>1500</v>
      </c>
    </row>
    <row r="23" spans="1:5" ht="15.75">
      <c r="A23" s="15" t="s">
        <v>436</v>
      </c>
      <c r="B23" s="8" t="s">
        <v>21</v>
      </c>
      <c r="C23" s="63">
        <f>C24+C27</f>
        <v>1210000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4" t="s">
        <v>439</v>
      </c>
      <c r="B24" s="41" t="s">
        <v>22</v>
      </c>
      <c r="C24" s="63">
        <f>C25</f>
        <v>420000</v>
      </c>
      <c r="D24" s="24">
        <f>D25</f>
        <v>420000</v>
      </c>
      <c r="E24" s="24">
        <f>E25</f>
        <v>420000</v>
      </c>
    </row>
    <row r="25" spans="1:5" ht="78.75">
      <c r="A25" s="7" t="s">
        <v>233</v>
      </c>
      <c r="B25" s="10" t="s">
        <v>40</v>
      </c>
      <c r="C25" s="64">
        <v>420000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420000</v>
      </c>
      <c r="D26" s="64">
        <v>420000</v>
      </c>
      <c r="E26" s="64">
        <v>420000</v>
      </c>
    </row>
    <row r="27" spans="1:5" ht="15.75">
      <c r="A27" s="15" t="s">
        <v>234</v>
      </c>
      <c r="B27" s="9" t="s">
        <v>24</v>
      </c>
      <c r="C27" s="63">
        <f>C28+C31</f>
        <v>790000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235</v>
      </c>
      <c r="B28" s="10" t="s">
        <v>236</v>
      </c>
      <c r="C28" s="64">
        <v>200000</v>
      </c>
      <c r="D28" s="64">
        <v>200000</v>
      </c>
      <c r="E28" s="64">
        <v>200000</v>
      </c>
    </row>
    <row r="29" spans="1:5" ht="63">
      <c r="A29" s="7" t="s">
        <v>237</v>
      </c>
      <c r="B29" s="10" t="s">
        <v>26</v>
      </c>
      <c r="C29" s="64">
        <v>200000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200000</v>
      </c>
      <c r="D30" s="64">
        <v>200000</v>
      </c>
      <c r="E30" s="64">
        <v>200000</v>
      </c>
    </row>
    <row r="31" spans="1:5" ht="15.75">
      <c r="A31" s="7" t="s">
        <v>238</v>
      </c>
      <c r="B31" s="10" t="s">
        <v>239</v>
      </c>
      <c r="C31" s="64">
        <v>590000</v>
      </c>
      <c r="D31" s="64">
        <v>590000</v>
      </c>
      <c r="E31" s="64">
        <v>590000</v>
      </c>
    </row>
    <row r="32" spans="1:5" ht="63">
      <c r="A32" s="7" t="s">
        <v>240</v>
      </c>
      <c r="B32" s="10" t="s">
        <v>28</v>
      </c>
      <c r="C32" s="64">
        <v>590000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590000</v>
      </c>
      <c r="D33" s="64">
        <v>590000</v>
      </c>
      <c r="E33" s="64">
        <v>590000</v>
      </c>
    </row>
    <row r="34" spans="1:5" ht="15.75">
      <c r="A34" s="15" t="s">
        <v>536</v>
      </c>
      <c r="B34" s="8" t="s">
        <v>537</v>
      </c>
      <c r="C34" s="135">
        <f>C35</f>
        <v>15953</v>
      </c>
      <c r="D34" s="135">
        <f t="shared" ref="D34:E34" si="4">D35</f>
        <v>0</v>
      </c>
      <c r="E34" s="135">
        <f t="shared" si="4"/>
        <v>0</v>
      </c>
    </row>
    <row r="35" spans="1:5" ht="67.5" customHeight="1">
      <c r="A35" s="7" t="s">
        <v>538</v>
      </c>
      <c r="B35" s="10" t="s">
        <v>539</v>
      </c>
      <c r="C35" s="25">
        <v>15953</v>
      </c>
      <c r="D35" s="25">
        <v>0</v>
      </c>
      <c r="E35" s="25">
        <v>0</v>
      </c>
    </row>
    <row r="36" spans="1:5" ht="110.25">
      <c r="A36" s="7" t="s">
        <v>540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241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428</v>
      </c>
      <c r="B39" s="23" t="s">
        <v>242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244</v>
      </c>
      <c r="B40" s="23" t="s">
        <v>243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246</v>
      </c>
      <c r="B41" s="10" t="s">
        <v>245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254</v>
      </c>
      <c r="B42" s="10" t="s">
        <v>245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434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440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283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255</v>
      </c>
      <c r="B47" s="8" t="s">
        <v>429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273</v>
      </c>
      <c r="B48" s="10" t="s">
        <v>274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437</v>
      </c>
      <c r="B49" s="10" t="s">
        <v>222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221</v>
      </c>
      <c r="B50" s="10" t="s">
        <v>222</v>
      </c>
      <c r="C50" s="64">
        <v>30000</v>
      </c>
      <c r="D50" s="64">
        <v>33000</v>
      </c>
      <c r="E50" s="64">
        <v>36300</v>
      </c>
    </row>
    <row r="51" spans="1:5" ht="63">
      <c r="A51" s="7" t="s">
        <v>275</v>
      </c>
      <c r="B51" s="10" t="s">
        <v>222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492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435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276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10934781.199999999</v>
      </c>
      <c r="D57" s="24">
        <f t="shared" ref="D57:E57" si="8">D58</f>
        <v>9989847.1999999993</v>
      </c>
      <c r="E57" s="24">
        <f t="shared" si="8"/>
        <v>9998347.1999999993</v>
      </c>
    </row>
    <row r="58" spans="1:5" ht="45.75" customHeight="1">
      <c r="A58" s="15" t="s">
        <v>33</v>
      </c>
      <c r="B58" s="9" t="s">
        <v>34</v>
      </c>
      <c r="C58" s="24">
        <f>C59+C66+C70+C74</f>
        <v>10934781.199999999</v>
      </c>
      <c r="D58" s="24">
        <f>D59+D66+D70+D74</f>
        <v>9989847.1999999993</v>
      </c>
      <c r="E58" s="24">
        <f>E59+E66+E70+E74</f>
        <v>9998347.1999999993</v>
      </c>
    </row>
    <row r="59" spans="1:5" ht="45.75" customHeight="1">
      <c r="A59" s="7" t="s">
        <v>493</v>
      </c>
      <c r="B59" s="10" t="s">
        <v>277</v>
      </c>
      <c r="C59" s="25">
        <f>C60+C63</f>
        <v>8607040</v>
      </c>
      <c r="D59" s="25">
        <f t="shared" ref="D59:E59" si="9">D60+D63</f>
        <v>8135000</v>
      </c>
      <c r="E59" s="25">
        <f t="shared" si="9"/>
        <v>8134700</v>
      </c>
    </row>
    <row r="60" spans="1:5" ht="45.75" customHeight="1">
      <c r="A60" s="7" t="s">
        <v>441</v>
      </c>
      <c r="B60" s="10" t="s">
        <v>278</v>
      </c>
      <c r="C60" s="25">
        <v>8469700</v>
      </c>
      <c r="D60" s="25">
        <v>8135000</v>
      </c>
      <c r="E60" s="25">
        <v>8134700</v>
      </c>
    </row>
    <row r="61" spans="1:5" ht="47.25">
      <c r="A61" s="7" t="s">
        <v>442</v>
      </c>
      <c r="B61" s="10" t="s">
        <v>35</v>
      </c>
      <c r="C61" s="25">
        <v>8469700</v>
      </c>
      <c r="D61" s="25">
        <v>8135000</v>
      </c>
      <c r="E61" s="25">
        <v>8134700</v>
      </c>
    </row>
    <row r="62" spans="1:5" ht="47.25">
      <c r="A62" s="7" t="s">
        <v>443</v>
      </c>
      <c r="B62" s="10" t="s">
        <v>35</v>
      </c>
      <c r="C62" s="25">
        <v>8469700</v>
      </c>
      <c r="D62" s="25">
        <v>8135000</v>
      </c>
      <c r="E62" s="25">
        <v>8134700</v>
      </c>
    </row>
    <row r="63" spans="1:5" ht="47.25">
      <c r="A63" s="7" t="s">
        <v>495</v>
      </c>
      <c r="B63" s="10" t="s">
        <v>496</v>
      </c>
      <c r="C63" s="64">
        <v>137340</v>
      </c>
      <c r="D63" s="25">
        <v>0</v>
      </c>
      <c r="E63" s="25">
        <v>0</v>
      </c>
    </row>
    <row r="64" spans="1:5" ht="47.25">
      <c r="A64" s="7" t="s">
        <v>494</v>
      </c>
      <c r="B64" s="10" t="s">
        <v>411</v>
      </c>
      <c r="C64" s="64">
        <v>137340</v>
      </c>
      <c r="D64" s="25">
        <v>0</v>
      </c>
      <c r="E64" s="25">
        <v>0</v>
      </c>
    </row>
    <row r="65" spans="1:5" ht="47.25">
      <c r="A65" s="7" t="s">
        <v>444</v>
      </c>
      <c r="B65" s="10" t="s">
        <v>411</v>
      </c>
      <c r="C65" s="64">
        <v>137340</v>
      </c>
      <c r="D65" s="25">
        <v>0</v>
      </c>
      <c r="E65" s="25">
        <v>0</v>
      </c>
    </row>
    <row r="66" spans="1:5" ht="47.25">
      <c r="A66" s="15" t="s">
        <v>445</v>
      </c>
      <c r="B66" s="9" t="s">
        <v>147</v>
      </c>
      <c r="C66" s="24">
        <f>C67</f>
        <v>338657</v>
      </c>
      <c r="D66" s="24">
        <f t="shared" ref="D66:E66" si="10">D67</f>
        <v>0</v>
      </c>
      <c r="E66" s="24">
        <f t="shared" si="10"/>
        <v>0</v>
      </c>
    </row>
    <row r="67" spans="1:5" ht="15.75" customHeight="1">
      <c r="A67" s="7" t="s">
        <v>446</v>
      </c>
      <c r="B67" s="10" t="s">
        <v>146</v>
      </c>
      <c r="C67" s="64">
        <v>338657</v>
      </c>
      <c r="D67" s="25">
        <v>0</v>
      </c>
      <c r="E67" s="25">
        <v>0</v>
      </c>
    </row>
    <row r="68" spans="1:5" ht="35.25" customHeight="1">
      <c r="A68" s="7" t="s">
        <v>447</v>
      </c>
      <c r="B68" s="10" t="s">
        <v>37</v>
      </c>
      <c r="C68" s="64">
        <v>338657</v>
      </c>
      <c r="D68" s="25">
        <v>0</v>
      </c>
      <c r="E68" s="25">
        <v>0</v>
      </c>
    </row>
    <row r="69" spans="1:5" ht="36.75" customHeight="1">
      <c r="A69" s="7" t="s">
        <v>448</v>
      </c>
      <c r="B69" s="10" t="s">
        <v>37</v>
      </c>
      <c r="C69" s="64">
        <v>338657</v>
      </c>
      <c r="D69" s="25">
        <v>0</v>
      </c>
      <c r="E69" s="25">
        <v>0</v>
      </c>
    </row>
    <row r="70" spans="1:5" ht="38.25" customHeight="1">
      <c r="A70" s="15" t="s">
        <v>449</v>
      </c>
      <c r="B70" s="9" t="s">
        <v>279</v>
      </c>
      <c r="C70" s="59">
        <f>C71</f>
        <v>232400</v>
      </c>
      <c r="D70" s="59">
        <f>D71</f>
        <v>234700</v>
      </c>
      <c r="E70" s="59">
        <f>E71</f>
        <v>243500</v>
      </c>
    </row>
    <row r="71" spans="1:5" ht="64.5" customHeight="1">
      <c r="A71" s="15" t="s">
        <v>450</v>
      </c>
      <c r="B71" s="9" t="s">
        <v>280</v>
      </c>
      <c r="C71" s="63">
        <f>C73</f>
        <v>232400</v>
      </c>
      <c r="D71" s="63">
        <f t="shared" ref="D71:E71" si="11">D73</f>
        <v>234700</v>
      </c>
      <c r="E71" s="63">
        <f t="shared" si="11"/>
        <v>243500</v>
      </c>
    </row>
    <row r="72" spans="1:5" ht="65.25" customHeight="1">
      <c r="A72" s="7" t="s">
        <v>452</v>
      </c>
      <c r="B72" s="10" t="s">
        <v>36</v>
      </c>
      <c r="C72" s="64">
        <v>232400</v>
      </c>
      <c r="D72" s="64">
        <v>234700</v>
      </c>
      <c r="E72" s="64">
        <v>243500</v>
      </c>
    </row>
    <row r="73" spans="1:5" ht="74.25" customHeight="1">
      <c r="A73" s="7" t="s">
        <v>451</v>
      </c>
      <c r="B73" s="10" t="s">
        <v>36</v>
      </c>
      <c r="C73" s="64">
        <v>232400</v>
      </c>
      <c r="D73" s="64">
        <v>234700</v>
      </c>
      <c r="E73" s="64">
        <v>243500</v>
      </c>
    </row>
    <row r="74" spans="1:5" ht="15.75">
      <c r="A74" s="15" t="s">
        <v>454</v>
      </c>
      <c r="B74" s="9" t="s">
        <v>313</v>
      </c>
      <c r="C74" s="24">
        <f>C75</f>
        <v>1756684.2</v>
      </c>
      <c r="D74" s="24">
        <f t="shared" ref="D74:E74" si="12">D75</f>
        <v>1620147.2</v>
      </c>
      <c r="E74" s="24">
        <f t="shared" si="12"/>
        <v>1620147.2</v>
      </c>
    </row>
    <row r="75" spans="1:5" ht="94.5">
      <c r="A75" s="7" t="s">
        <v>455</v>
      </c>
      <c r="B75" s="10" t="s">
        <v>312</v>
      </c>
      <c r="C75" s="25">
        <v>1756684.2</v>
      </c>
      <c r="D75" s="25">
        <v>1620147.2</v>
      </c>
      <c r="E75" s="25">
        <v>1620147.2</v>
      </c>
    </row>
    <row r="76" spans="1:5" ht="110.25">
      <c r="A76" s="7" t="s">
        <v>456</v>
      </c>
      <c r="B76" s="10" t="s">
        <v>315</v>
      </c>
      <c r="C76" s="25">
        <v>1756684.2</v>
      </c>
      <c r="D76" s="25">
        <v>1620147.2</v>
      </c>
      <c r="E76" s="25">
        <v>1620147.2</v>
      </c>
    </row>
    <row r="77" spans="1:5" ht="110.25">
      <c r="A77" s="7" t="s">
        <v>457</v>
      </c>
      <c r="B77" s="10" t="s">
        <v>315</v>
      </c>
      <c r="C77" s="25">
        <v>1756684.2</v>
      </c>
      <c r="D77" s="25">
        <v>1620147.2</v>
      </c>
      <c r="E77" s="25">
        <v>1620147.2</v>
      </c>
    </row>
    <row r="78" spans="1:5" ht="15.75">
      <c r="A78" s="15" t="s">
        <v>38</v>
      </c>
      <c r="B78" s="10"/>
      <c r="C78" s="58">
        <f>C14+C57</f>
        <v>13732918.079999998</v>
      </c>
      <c r="D78" s="58">
        <f>D14+D57</f>
        <v>11723935.52</v>
      </c>
      <c r="E78" s="58">
        <f>E14+E57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7" sqref="B7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4" t="s">
        <v>550</v>
      </c>
      <c r="C1" s="48"/>
      <c r="D1" s="48"/>
      <c r="E1" s="48"/>
    </row>
    <row r="2" spans="1:5" ht="54" customHeight="1">
      <c r="A2" s="154" t="s">
        <v>502</v>
      </c>
      <c r="B2" s="154"/>
    </row>
    <row r="4" spans="1:5" ht="63">
      <c r="A4" s="12" t="s">
        <v>281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1">
        <v>905</v>
      </c>
      <c r="B6" s="121" t="s">
        <v>282</v>
      </c>
    </row>
    <row r="7" spans="1:5" ht="78.75">
      <c r="A7" s="19" t="s">
        <v>241</v>
      </c>
      <c r="B7" s="19" t="s">
        <v>69</v>
      </c>
    </row>
    <row r="8" spans="1:5" ht="78.75">
      <c r="A8" s="19" t="s">
        <v>254</v>
      </c>
      <c r="B8" s="19" t="s">
        <v>245</v>
      </c>
    </row>
    <row r="9" spans="1:5" ht="78.75">
      <c r="A9" s="19" t="s">
        <v>283</v>
      </c>
      <c r="B9" s="19" t="s">
        <v>284</v>
      </c>
    </row>
    <row r="10" spans="1:5" ht="36.75" customHeight="1">
      <c r="A10" s="19" t="s">
        <v>272</v>
      </c>
      <c r="B10" s="19" t="s">
        <v>216</v>
      </c>
    </row>
    <row r="11" spans="1:5" ht="47.25">
      <c r="A11" s="19" t="s">
        <v>275</v>
      </c>
      <c r="B11" s="19" t="s">
        <v>222</v>
      </c>
    </row>
    <row r="12" spans="1:5" ht="47.25">
      <c r="A12" s="19" t="s">
        <v>276</v>
      </c>
      <c r="B12" s="19" t="s">
        <v>285</v>
      </c>
    </row>
    <row r="13" spans="1:5" ht="31.5">
      <c r="A13" s="19" t="s">
        <v>288</v>
      </c>
      <c r="B13" s="19" t="s">
        <v>81</v>
      </c>
    </row>
    <row r="14" spans="1:5" ht="15.75">
      <c r="A14" s="19" t="s">
        <v>289</v>
      </c>
      <c r="B14" s="19" t="s">
        <v>43</v>
      </c>
    </row>
    <row r="15" spans="1:5" ht="47.25">
      <c r="A15" s="19" t="s">
        <v>443</v>
      </c>
      <c r="B15" s="19" t="s">
        <v>503</v>
      </c>
    </row>
    <row r="16" spans="1:5" ht="31.5">
      <c r="A16" s="19" t="s">
        <v>444</v>
      </c>
      <c r="B16" s="19" t="s">
        <v>411</v>
      </c>
    </row>
    <row r="17" spans="1:2" ht="15.75">
      <c r="A17" s="19" t="s">
        <v>448</v>
      </c>
      <c r="B17" s="19" t="s">
        <v>37</v>
      </c>
    </row>
    <row r="18" spans="1:2" ht="47.25">
      <c r="A18" s="19" t="s">
        <v>451</v>
      </c>
      <c r="B18" s="19" t="s">
        <v>36</v>
      </c>
    </row>
    <row r="19" spans="1:2" ht="61.5" customHeight="1">
      <c r="A19" s="19" t="s">
        <v>458</v>
      </c>
      <c r="B19" s="19" t="s">
        <v>117</v>
      </c>
    </row>
    <row r="20" spans="1:2" ht="75.75" customHeight="1">
      <c r="A20" s="19" t="s">
        <v>453</v>
      </c>
      <c r="B20" s="19" t="s">
        <v>316</v>
      </c>
    </row>
    <row r="21" spans="1:2" ht="78.75">
      <c r="A21" s="19" t="s">
        <v>457</v>
      </c>
      <c r="B21" s="19" t="s">
        <v>315</v>
      </c>
    </row>
    <row r="22" spans="1:2" ht="47.25">
      <c r="A22" s="19" t="s">
        <v>459</v>
      </c>
      <c r="B22" s="40" t="s">
        <v>126</v>
      </c>
    </row>
    <row r="23" spans="1:2" ht="94.5">
      <c r="A23" s="19" t="s">
        <v>460</v>
      </c>
      <c r="B23" s="19" t="s">
        <v>497</v>
      </c>
    </row>
    <row r="24" spans="1:2" ht="31.5">
      <c r="A24" s="121">
        <v>182</v>
      </c>
      <c r="B24" s="121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C18" sqref="C18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302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165</v>
      </c>
      <c r="D6" s="153"/>
      <c r="E6" s="153"/>
    </row>
    <row r="7" spans="1:5" ht="83.25" customHeight="1">
      <c r="B7" s="152" t="s">
        <v>551</v>
      </c>
      <c r="C7" s="152"/>
      <c r="D7" s="152"/>
      <c r="E7" s="152"/>
    </row>
    <row r="8" spans="1:5" ht="36.75" customHeight="1">
      <c r="A8" s="154" t="s">
        <v>504</v>
      </c>
      <c r="B8" s="154"/>
      <c r="C8" s="154"/>
      <c r="D8" s="154"/>
      <c r="E8" s="154"/>
    </row>
    <row r="10" spans="1:5" ht="20.25" customHeight="1">
      <c r="A10" s="155" t="s">
        <v>82</v>
      </c>
      <c r="B10" s="155" t="s">
        <v>83</v>
      </c>
      <c r="C10" s="157" t="s">
        <v>84</v>
      </c>
      <c r="D10" s="158"/>
      <c r="E10" s="159"/>
    </row>
    <row r="11" spans="1:5" ht="54.75" customHeight="1">
      <c r="A11" s="156"/>
      <c r="B11" s="156"/>
      <c r="C11" s="121" t="s">
        <v>410</v>
      </c>
      <c r="D11" s="121" t="s">
        <v>438</v>
      </c>
      <c r="E11" s="121" t="s">
        <v>501</v>
      </c>
    </row>
    <row r="12" spans="1:5" ht="47.25">
      <c r="A12" s="6" t="s">
        <v>85</v>
      </c>
      <c r="B12" s="6" t="s">
        <v>86</v>
      </c>
      <c r="C12" s="25">
        <f>C14+C18</f>
        <v>-420253.4299999997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-420253.4299999997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-13732918.08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-13732918.08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-13732918.08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-13732918.08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13312664.65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13312664.65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13312664.65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13312664.65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297</v>
      </c>
    </row>
    <row r="2" spans="1:5" ht="15.75" hidden="1">
      <c r="B2" s="2"/>
      <c r="C2" s="2" t="s">
        <v>47</v>
      </c>
    </row>
    <row r="3" spans="1:5" ht="15.75" hidden="1">
      <c r="B3" s="153" t="s">
        <v>135</v>
      </c>
      <c r="C3" s="153"/>
      <c r="D3" s="153"/>
      <c r="E3" s="153"/>
    </row>
    <row r="4" spans="1:5" ht="15.75" hidden="1">
      <c r="B4" s="153" t="s">
        <v>134</v>
      </c>
      <c r="C4" s="153"/>
      <c r="D4" s="153"/>
    </row>
    <row r="5" spans="1:5" ht="15.75" hidden="1">
      <c r="B5" s="2"/>
      <c r="C5" s="2" t="s">
        <v>42</v>
      </c>
    </row>
    <row r="6" spans="1:5" ht="15.75" hidden="1">
      <c r="B6" s="153" t="s">
        <v>166</v>
      </c>
      <c r="C6" s="153"/>
      <c r="D6" s="153"/>
    </row>
    <row r="7" spans="1:5" ht="95.25" customHeight="1">
      <c r="B7" s="152" t="s">
        <v>552</v>
      </c>
      <c r="C7" s="152"/>
    </row>
    <row r="8" spans="1:5" ht="57" customHeight="1">
      <c r="A8" s="161" t="s">
        <v>505</v>
      </c>
      <c r="B8" s="151"/>
      <c r="C8" s="151"/>
    </row>
    <row r="10" spans="1:5" ht="35.25" customHeight="1">
      <c r="A10" s="160" t="s">
        <v>82</v>
      </c>
      <c r="B10" s="160"/>
      <c r="C10" s="160" t="s">
        <v>154</v>
      </c>
    </row>
    <row r="11" spans="1:5" ht="83.25" customHeight="1">
      <c r="A11" s="12" t="s">
        <v>160</v>
      </c>
      <c r="B11" s="12" t="s">
        <v>155</v>
      </c>
      <c r="C11" s="160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290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5"/>
  <sheetViews>
    <sheetView topLeftCell="A58" workbookViewId="0">
      <selection activeCell="F62" sqref="F6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301</v>
      </c>
    </row>
    <row r="7" spans="1:5" ht="15.75" hidden="1">
      <c r="B7" s="2"/>
      <c r="D7" s="2" t="s">
        <v>47</v>
      </c>
    </row>
    <row r="8" spans="1:5" ht="15.75" hidden="1">
      <c r="A8" s="153" t="s">
        <v>226</v>
      </c>
      <c r="B8" s="153"/>
      <c r="C8" s="153"/>
      <c r="D8" s="153"/>
      <c r="E8" s="153"/>
    </row>
    <row r="9" spans="1:5" ht="15.75" hidden="1">
      <c r="B9" s="153" t="s">
        <v>304</v>
      </c>
      <c r="C9" s="153"/>
      <c r="D9" s="153"/>
      <c r="E9" s="153"/>
    </row>
    <row r="10" spans="1:5" ht="15.75" hidden="1">
      <c r="B10" s="2"/>
      <c r="D10" s="2" t="s">
        <v>42</v>
      </c>
    </row>
    <row r="11" spans="1:5" ht="15.75" hidden="1">
      <c r="B11" s="153" t="s">
        <v>167</v>
      </c>
      <c r="C11" s="153"/>
      <c r="D11" s="153"/>
      <c r="E11" s="153"/>
    </row>
    <row r="12" spans="1:5" ht="96" customHeight="1">
      <c r="A12" s="152" t="s">
        <v>553</v>
      </c>
      <c r="B12" s="152"/>
      <c r="C12" s="152"/>
      <c r="D12" s="152"/>
    </row>
    <row r="13" spans="1:5" ht="88.5" customHeight="1">
      <c r="A13" s="162" t="s">
        <v>506</v>
      </c>
      <c r="B13" s="162"/>
      <c r="C13" s="162"/>
      <c r="D13" s="162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3" t="s">
        <v>508</v>
      </c>
      <c r="B15" s="104" t="s">
        <v>251</v>
      </c>
      <c r="C15" s="105"/>
      <c r="D15" s="106">
        <f>D16</f>
        <v>158000</v>
      </c>
    </row>
    <row r="16" spans="1:5" ht="54" customHeight="1">
      <c r="A16" s="127" t="s">
        <v>191</v>
      </c>
      <c r="B16" s="74" t="s">
        <v>253</v>
      </c>
      <c r="C16" s="128"/>
      <c r="D16" s="129">
        <f>D17+D18</f>
        <v>158000</v>
      </c>
    </row>
    <row r="17" spans="1:7" ht="110.25" customHeight="1">
      <c r="A17" s="52" t="s">
        <v>192</v>
      </c>
      <c r="B17" s="16" t="s">
        <v>252</v>
      </c>
      <c r="C17" s="62">
        <v>200</v>
      </c>
      <c r="D17" s="65">
        <v>150000</v>
      </c>
      <c r="G17" s="96"/>
    </row>
    <row r="18" spans="1:7" ht="63">
      <c r="A18" s="52" t="s">
        <v>489</v>
      </c>
      <c r="B18" s="16" t="s">
        <v>490</v>
      </c>
      <c r="C18" s="16" t="s">
        <v>327</v>
      </c>
      <c r="D18" s="114" t="s">
        <v>507</v>
      </c>
      <c r="E18" s="112"/>
      <c r="F18" s="112"/>
      <c r="G18" s="113"/>
    </row>
    <row r="19" spans="1:7" ht="63">
      <c r="A19" s="103" t="s">
        <v>509</v>
      </c>
      <c r="B19" s="104" t="s">
        <v>307</v>
      </c>
      <c r="C19" s="107"/>
      <c r="D19" s="108">
        <f>D20+D27+D30+D33+D37+D40</f>
        <v>3452285.8000000003</v>
      </c>
    </row>
    <row r="20" spans="1:7" ht="47.25">
      <c r="A20" s="33" t="s">
        <v>308</v>
      </c>
      <c r="B20" s="34" t="s">
        <v>309</v>
      </c>
      <c r="C20" s="35"/>
      <c r="D20" s="66">
        <f>D21+D23</f>
        <v>3034285.8000000003</v>
      </c>
    </row>
    <row r="21" spans="1:7" ht="31.5">
      <c r="A21" s="9" t="s">
        <v>310</v>
      </c>
      <c r="B21" s="16" t="s">
        <v>311</v>
      </c>
      <c r="C21" s="15"/>
      <c r="D21" s="67">
        <f>D22</f>
        <v>575920.17000000004</v>
      </c>
    </row>
    <row r="22" spans="1:7" ht="94.5">
      <c r="A22" s="9" t="s">
        <v>317</v>
      </c>
      <c r="B22" s="16" t="s">
        <v>318</v>
      </c>
      <c r="C22" s="15">
        <v>100</v>
      </c>
      <c r="D22" s="67">
        <v>575920.17000000004</v>
      </c>
    </row>
    <row r="23" spans="1:7" ht="47.25">
      <c r="A23" s="9" t="s">
        <v>319</v>
      </c>
      <c r="B23" s="16" t="s">
        <v>320</v>
      </c>
      <c r="C23" s="15"/>
      <c r="D23" s="67">
        <f>D24+D25+D26</f>
        <v>2458365.6300000004</v>
      </c>
    </row>
    <row r="24" spans="1:7" ht="110.25">
      <c r="A24" s="9" t="s">
        <v>321</v>
      </c>
      <c r="B24" s="16" t="s">
        <v>322</v>
      </c>
      <c r="C24" s="15">
        <v>100</v>
      </c>
      <c r="D24" s="67">
        <v>2197374.9900000002</v>
      </c>
    </row>
    <row r="25" spans="1:7" ht="63">
      <c r="A25" s="9" t="s">
        <v>263</v>
      </c>
      <c r="B25" s="16" t="s">
        <v>322</v>
      </c>
      <c r="C25" s="15">
        <v>200</v>
      </c>
      <c r="D25" s="67">
        <v>258990.64</v>
      </c>
    </row>
    <row r="26" spans="1:7" ht="47.25">
      <c r="A26" s="9" t="s">
        <v>324</v>
      </c>
      <c r="B26" s="16" t="s">
        <v>322</v>
      </c>
      <c r="C26" s="15">
        <v>800</v>
      </c>
      <c r="D26" s="67">
        <v>2000</v>
      </c>
    </row>
    <row r="27" spans="1:7" ht="31.5">
      <c r="A27" s="33" t="s">
        <v>325</v>
      </c>
      <c r="B27" s="34" t="s">
        <v>332</v>
      </c>
      <c r="C27" s="35"/>
      <c r="D27" s="66">
        <f>D28</f>
        <v>230000</v>
      </c>
    </row>
    <row r="28" spans="1:7" ht="47.25">
      <c r="A28" s="9" t="s">
        <v>299</v>
      </c>
      <c r="B28" s="16" t="s">
        <v>333</v>
      </c>
      <c r="C28" s="15"/>
      <c r="D28" s="67">
        <f>D29</f>
        <v>230000</v>
      </c>
    </row>
    <row r="29" spans="1:7" ht="63">
      <c r="A29" s="9" t="s">
        <v>264</v>
      </c>
      <c r="B29" s="16" t="s">
        <v>334</v>
      </c>
      <c r="C29" s="15">
        <v>200</v>
      </c>
      <c r="D29" s="67">
        <v>230000</v>
      </c>
    </row>
    <row r="30" spans="1:7" ht="47.25">
      <c r="A30" s="33" t="s">
        <v>339</v>
      </c>
      <c r="B30" s="34" t="s">
        <v>340</v>
      </c>
      <c r="C30" s="35"/>
      <c r="D30" s="66">
        <f>D31</f>
        <v>50000</v>
      </c>
    </row>
    <row r="31" spans="1:7" ht="31.5">
      <c r="A31" s="9" t="s">
        <v>341</v>
      </c>
      <c r="B31" s="16" t="s">
        <v>342</v>
      </c>
      <c r="C31" s="15"/>
      <c r="D31" s="67">
        <f>D32</f>
        <v>50000</v>
      </c>
    </row>
    <row r="32" spans="1:7" ht="30" customHeight="1">
      <c r="A32" s="9" t="s">
        <v>343</v>
      </c>
      <c r="B32" s="16" t="s">
        <v>344</v>
      </c>
      <c r="C32" s="15">
        <v>800</v>
      </c>
      <c r="D32" s="67">
        <v>50000</v>
      </c>
    </row>
    <row r="33" spans="1:4" ht="31.5">
      <c r="A33" s="33" t="s">
        <v>345</v>
      </c>
      <c r="B33" s="34" t="s">
        <v>346</v>
      </c>
      <c r="C33" s="35"/>
      <c r="D33" s="66">
        <f>D34</f>
        <v>10000</v>
      </c>
    </row>
    <row r="34" spans="1:4" ht="47.25">
      <c r="A34" s="9" t="s">
        <v>298</v>
      </c>
      <c r="B34" s="16" t="s">
        <v>347</v>
      </c>
      <c r="C34" s="15"/>
      <c r="D34" s="67">
        <f>D35+D36</f>
        <v>10000</v>
      </c>
    </row>
    <row r="35" spans="1:4" ht="96.75" customHeight="1">
      <c r="A35" s="9" t="s">
        <v>256</v>
      </c>
      <c r="B35" s="16" t="s">
        <v>348</v>
      </c>
      <c r="C35" s="15">
        <v>200</v>
      </c>
      <c r="D35" s="67">
        <v>3282</v>
      </c>
    </row>
    <row r="36" spans="1:4" ht="78.75">
      <c r="A36" s="9" t="s">
        <v>472</v>
      </c>
      <c r="B36" s="16" t="s">
        <v>348</v>
      </c>
      <c r="C36" s="15">
        <v>800</v>
      </c>
      <c r="D36" s="67">
        <v>6718</v>
      </c>
    </row>
    <row r="37" spans="1:4" ht="15.75">
      <c r="A37" s="33" t="s">
        <v>2</v>
      </c>
      <c r="B37" s="34" t="s">
        <v>3</v>
      </c>
      <c r="C37" s="35"/>
      <c r="D37" s="66">
        <f>D38</f>
        <v>20000</v>
      </c>
    </row>
    <row r="38" spans="1:4" ht="31.5">
      <c r="A38" s="9" t="s">
        <v>4</v>
      </c>
      <c r="B38" s="16" t="s">
        <v>5</v>
      </c>
      <c r="C38" s="15"/>
      <c r="D38" s="67">
        <f>D39</f>
        <v>20000</v>
      </c>
    </row>
    <row r="39" spans="1:4" ht="69" customHeight="1">
      <c r="A39" s="9" t="s">
        <v>265</v>
      </c>
      <c r="B39" s="16" t="s">
        <v>6</v>
      </c>
      <c r="C39" s="15">
        <v>200</v>
      </c>
      <c r="D39" s="67">
        <v>20000</v>
      </c>
    </row>
    <row r="40" spans="1:4" ht="48" thickBot="1">
      <c r="A40" s="43" t="s">
        <v>392</v>
      </c>
      <c r="B40" s="74" t="s">
        <v>66</v>
      </c>
      <c r="C40" s="35"/>
      <c r="D40" s="66">
        <f>D41</f>
        <v>108000</v>
      </c>
    </row>
    <row r="41" spans="1:4" ht="32.25" thickBot="1">
      <c r="A41" s="42" t="s">
        <v>390</v>
      </c>
      <c r="B41" s="45" t="s">
        <v>67</v>
      </c>
      <c r="C41" s="15"/>
      <c r="D41" s="68">
        <f>D42</f>
        <v>108000</v>
      </c>
    </row>
    <row r="42" spans="1:4" ht="79.5" thickBot="1">
      <c r="A42" s="42" t="s">
        <v>391</v>
      </c>
      <c r="B42" s="45" t="s">
        <v>65</v>
      </c>
      <c r="C42" s="7">
        <v>300</v>
      </c>
      <c r="D42" s="68">
        <v>108000</v>
      </c>
    </row>
    <row r="43" spans="1:4" ht="63">
      <c r="A43" s="103" t="s">
        <v>510</v>
      </c>
      <c r="B43" s="104" t="s">
        <v>349</v>
      </c>
      <c r="C43" s="107"/>
      <c r="D43" s="108">
        <f>D44</f>
        <v>200000</v>
      </c>
    </row>
    <row r="44" spans="1:4" ht="63">
      <c r="A44" s="9" t="s">
        <v>350</v>
      </c>
      <c r="B44" s="16" t="s">
        <v>351</v>
      </c>
      <c r="C44" s="15"/>
      <c r="D44" s="67">
        <f>D45+D46</f>
        <v>200000</v>
      </c>
    </row>
    <row r="45" spans="1:4" ht="78.75">
      <c r="A45" s="9" t="s">
        <v>266</v>
      </c>
      <c r="B45" s="16" t="s">
        <v>352</v>
      </c>
      <c r="C45" s="15">
        <v>200</v>
      </c>
      <c r="D45" s="67">
        <v>190000</v>
      </c>
    </row>
    <row r="46" spans="1:4" ht="49.5" customHeight="1">
      <c r="A46" s="9" t="s">
        <v>258</v>
      </c>
      <c r="B46" s="16" t="s">
        <v>354</v>
      </c>
      <c r="C46" s="15">
        <v>200</v>
      </c>
      <c r="D46" s="67">
        <v>10000</v>
      </c>
    </row>
    <row r="47" spans="1:4" ht="50.25" customHeight="1">
      <c r="A47" s="103" t="s">
        <v>511</v>
      </c>
      <c r="B47" s="104" t="s">
        <v>355</v>
      </c>
      <c r="C47" s="107"/>
      <c r="D47" s="108">
        <f>D48+D55+D58+D63</f>
        <v>4518361.87</v>
      </c>
    </row>
    <row r="48" spans="1:4" ht="51" customHeight="1">
      <c r="A48" s="33" t="s">
        <v>356</v>
      </c>
      <c r="B48" s="34" t="s">
        <v>357</v>
      </c>
      <c r="C48" s="35"/>
      <c r="D48" s="66">
        <f>D49</f>
        <v>3827289.27</v>
      </c>
    </row>
    <row r="49" spans="1:4" ht="31.5">
      <c r="A49" s="9" t="s">
        <v>358</v>
      </c>
      <c r="B49" s="16" t="s">
        <v>359</v>
      </c>
      <c r="C49" s="15"/>
      <c r="D49" s="67">
        <f>D50+D51+D52+D53+D54</f>
        <v>3827289.27</v>
      </c>
    </row>
    <row r="50" spans="1:4" ht="94.5" customHeight="1">
      <c r="A50" s="9" t="s">
        <v>368</v>
      </c>
      <c r="B50" s="16" t="s">
        <v>369</v>
      </c>
      <c r="C50" s="15">
        <v>100</v>
      </c>
      <c r="D50" s="67">
        <v>1535841.7</v>
      </c>
    </row>
    <row r="51" spans="1:4" ht="141.75">
      <c r="A51" s="9" t="s">
        <v>335</v>
      </c>
      <c r="B51" s="16" t="s">
        <v>336</v>
      </c>
      <c r="C51" s="15">
        <v>100</v>
      </c>
      <c r="D51" s="67">
        <v>3386.57</v>
      </c>
    </row>
    <row r="52" spans="1:4" ht="142.5" customHeight="1">
      <c r="A52" s="9" t="s">
        <v>337</v>
      </c>
      <c r="B52" s="16" t="s">
        <v>338</v>
      </c>
      <c r="C52" s="15">
        <v>100</v>
      </c>
      <c r="D52" s="67">
        <v>338657</v>
      </c>
    </row>
    <row r="53" spans="1:4" ht="63">
      <c r="A53" s="9" t="s">
        <v>267</v>
      </c>
      <c r="B53" s="16" t="s">
        <v>369</v>
      </c>
      <c r="C53" s="15">
        <v>200</v>
      </c>
      <c r="D53" s="67">
        <v>1929404</v>
      </c>
    </row>
    <row r="54" spans="1:4" ht="47.25">
      <c r="A54" s="9" t="s">
        <v>370</v>
      </c>
      <c r="B54" s="16" t="s">
        <v>369</v>
      </c>
      <c r="C54" s="15">
        <v>800</v>
      </c>
      <c r="D54" s="67">
        <v>20000</v>
      </c>
    </row>
    <row r="55" spans="1:4" ht="31.5">
      <c r="A55" s="33" t="s">
        <v>373</v>
      </c>
      <c r="B55" s="34" t="s">
        <v>374</v>
      </c>
      <c r="C55" s="35"/>
      <c r="D55" s="66">
        <f>D56</f>
        <v>235643.4</v>
      </c>
    </row>
    <row r="56" spans="1:4" ht="47.25">
      <c r="A56" s="9" t="s">
        <v>379</v>
      </c>
      <c r="B56" s="16" t="s">
        <v>380</v>
      </c>
      <c r="C56" s="15"/>
      <c r="D56" s="67">
        <f>D57</f>
        <v>235643.4</v>
      </c>
    </row>
    <row r="57" spans="1:4" ht="63.75" customHeight="1">
      <c r="A57" s="9" t="s">
        <v>259</v>
      </c>
      <c r="B57" s="16" t="s">
        <v>381</v>
      </c>
      <c r="C57" s="15">
        <v>200</v>
      </c>
      <c r="D57" s="67">
        <v>235643.4</v>
      </c>
    </row>
    <row r="58" spans="1:4" ht="46.5" customHeight="1">
      <c r="A58" s="95" t="s">
        <v>75</v>
      </c>
      <c r="B58" s="34" t="s">
        <v>382</v>
      </c>
      <c r="C58" s="35"/>
      <c r="D58" s="66">
        <f>D59</f>
        <v>375329.2</v>
      </c>
    </row>
    <row r="59" spans="1:4" ht="35.25" customHeight="1">
      <c r="A59" s="9" t="s">
        <v>76</v>
      </c>
      <c r="B59" s="16" t="s">
        <v>383</v>
      </c>
      <c r="C59" s="15"/>
      <c r="D59" s="67">
        <f>D60+D61+D62</f>
        <v>375329.2</v>
      </c>
    </row>
    <row r="60" spans="1:4" ht="110.25">
      <c r="A60" s="28" t="s">
        <v>372</v>
      </c>
      <c r="B60" s="16" t="s">
        <v>384</v>
      </c>
      <c r="C60" s="15">
        <v>100</v>
      </c>
      <c r="D60" s="67">
        <v>231606.04</v>
      </c>
    </row>
    <row r="61" spans="1:4" ht="142.5" thickBot="1">
      <c r="A61" s="140" t="s">
        <v>544</v>
      </c>
      <c r="B61" s="141" t="s">
        <v>545</v>
      </c>
      <c r="C61" s="141">
        <v>100</v>
      </c>
      <c r="D61" s="142">
        <v>7186.16</v>
      </c>
    </row>
    <row r="62" spans="1:4" ht="162" customHeight="1" thickBot="1">
      <c r="A62" s="140" t="s">
        <v>546</v>
      </c>
      <c r="B62" s="141">
        <v>430180340</v>
      </c>
      <c r="C62" s="141">
        <v>100</v>
      </c>
      <c r="D62" s="142">
        <v>136537</v>
      </c>
    </row>
    <row r="63" spans="1:4" ht="63">
      <c r="A63" s="124" t="s">
        <v>517</v>
      </c>
      <c r="B63" s="74" t="s">
        <v>518</v>
      </c>
      <c r="C63" s="75"/>
      <c r="D63" s="125">
        <f>D64</f>
        <v>80100</v>
      </c>
    </row>
    <row r="64" spans="1:4" ht="47.25">
      <c r="A64" s="28" t="s">
        <v>519</v>
      </c>
      <c r="B64" s="16" t="s">
        <v>520</v>
      </c>
      <c r="C64" s="15"/>
      <c r="D64" s="126">
        <f>D65</f>
        <v>80100</v>
      </c>
    </row>
    <row r="65" spans="1:4" ht="78.75">
      <c r="A65" s="28" t="s">
        <v>521</v>
      </c>
      <c r="B65" s="16" t="s">
        <v>522</v>
      </c>
      <c r="C65" s="15">
        <v>200</v>
      </c>
      <c r="D65" s="126">
        <v>80100</v>
      </c>
    </row>
    <row r="66" spans="1:4" ht="63">
      <c r="A66" s="109" t="s">
        <v>72</v>
      </c>
      <c r="B66" s="104" t="s">
        <v>73</v>
      </c>
      <c r="C66" s="107"/>
      <c r="D66" s="108">
        <f>D67</f>
        <v>0</v>
      </c>
    </row>
    <row r="67" spans="1:4" ht="47.25">
      <c r="A67" s="9" t="s">
        <v>77</v>
      </c>
      <c r="B67" s="16" t="s">
        <v>78</v>
      </c>
      <c r="C67" s="15"/>
      <c r="D67" s="67">
        <f>D68+D69</f>
        <v>0</v>
      </c>
    </row>
    <row r="68" spans="1:4" ht="63">
      <c r="A68" s="28" t="s">
        <v>314</v>
      </c>
      <c r="B68" s="16" t="s">
        <v>145</v>
      </c>
      <c r="C68" s="15">
        <v>200</v>
      </c>
      <c r="D68" s="67">
        <v>0</v>
      </c>
    </row>
    <row r="69" spans="1:4" ht="78.75">
      <c r="A69" s="9" t="s">
        <v>79</v>
      </c>
      <c r="B69" s="16" t="s">
        <v>412</v>
      </c>
      <c r="C69" s="15">
        <v>200</v>
      </c>
      <c r="D69" s="67">
        <v>0</v>
      </c>
    </row>
    <row r="70" spans="1:4" ht="63">
      <c r="A70" s="103" t="s">
        <v>512</v>
      </c>
      <c r="B70" s="104" t="s">
        <v>474</v>
      </c>
      <c r="C70" s="107"/>
      <c r="D70" s="108">
        <f>D71</f>
        <v>14500</v>
      </c>
    </row>
    <row r="71" spans="1:4" ht="31.5">
      <c r="A71" s="73" t="s">
        <v>475</v>
      </c>
      <c r="B71" s="74" t="s">
        <v>476</v>
      </c>
      <c r="C71" s="75"/>
      <c r="D71" s="72">
        <f>D72</f>
        <v>14500</v>
      </c>
    </row>
    <row r="72" spans="1:4" ht="31.5">
      <c r="A72" s="9" t="s">
        <v>477</v>
      </c>
      <c r="B72" s="16" t="s">
        <v>478</v>
      </c>
      <c r="C72" s="15"/>
      <c r="D72" s="67">
        <f>D73</f>
        <v>14500</v>
      </c>
    </row>
    <row r="73" spans="1:4" ht="47.25">
      <c r="A73" s="9" t="s">
        <v>479</v>
      </c>
      <c r="B73" s="16" t="s">
        <v>480</v>
      </c>
      <c r="C73" s="15">
        <v>200</v>
      </c>
      <c r="D73" s="67">
        <v>14500</v>
      </c>
    </row>
    <row r="74" spans="1:4" ht="68.25" customHeight="1">
      <c r="A74" s="103" t="s">
        <v>513</v>
      </c>
      <c r="B74" s="104" t="s">
        <v>74</v>
      </c>
      <c r="C74" s="107"/>
      <c r="D74" s="108">
        <f>D75</f>
        <v>70000</v>
      </c>
    </row>
    <row r="75" spans="1:4" ht="47.25">
      <c r="A75" s="73" t="s">
        <v>481</v>
      </c>
      <c r="B75" s="74" t="s">
        <v>483</v>
      </c>
      <c r="C75" s="75"/>
      <c r="D75" s="72">
        <f>D76</f>
        <v>70000</v>
      </c>
    </row>
    <row r="76" spans="1:4" ht="47.25">
      <c r="A76" s="9" t="s">
        <v>482</v>
      </c>
      <c r="B76" s="16" t="s">
        <v>484</v>
      </c>
      <c r="C76" s="15"/>
      <c r="D76" s="67">
        <f>D77</f>
        <v>70000</v>
      </c>
    </row>
    <row r="77" spans="1:4" ht="78.75">
      <c r="A77" s="9" t="s">
        <v>485</v>
      </c>
      <c r="B77" s="16" t="s">
        <v>486</v>
      </c>
      <c r="C77" s="15">
        <v>200</v>
      </c>
      <c r="D77" s="67">
        <v>70000</v>
      </c>
    </row>
    <row r="78" spans="1:4" ht="63">
      <c r="A78" s="103" t="s">
        <v>514</v>
      </c>
      <c r="B78" s="104" t="s">
        <v>385</v>
      </c>
      <c r="C78" s="107"/>
      <c r="D78" s="108">
        <f>D79+D82+D85</f>
        <v>3163261.98</v>
      </c>
    </row>
    <row r="79" spans="1:4" ht="31.5">
      <c r="A79" s="33" t="s">
        <v>386</v>
      </c>
      <c r="B79" s="34" t="s">
        <v>387</v>
      </c>
      <c r="C79" s="35"/>
      <c r="D79" s="66">
        <f>D80</f>
        <v>2357550</v>
      </c>
    </row>
    <row r="80" spans="1:4" ht="63">
      <c r="A80" s="9" t="s">
        <v>388</v>
      </c>
      <c r="B80" s="16" t="s">
        <v>389</v>
      </c>
      <c r="C80" s="15"/>
      <c r="D80" s="67">
        <f>D81</f>
        <v>2357550</v>
      </c>
    </row>
    <row r="81" spans="1:4" ht="63">
      <c r="A81" s="9" t="s">
        <v>394</v>
      </c>
      <c r="B81" s="16" t="s">
        <v>395</v>
      </c>
      <c r="C81" s="15">
        <v>200</v>
      </c>
      <c r="D81" s="134">
        <v>2357550</v>
      </c>
    </row>
    <row r="82" spans="1:4" ht="21.75" customHeight="1">
      <c r="A82" s="33" t="s">
        <v>396</v>
      </c>
      <c r="B82" s="34" t="s">
        <v>397</v>
      </c>
      <c r="C82" s="35"/>
      <c r="D82" s="66">
        <f>D83</f>
        <v>200000</v>
      </c>
    </row>
    <row r="83" spans="1:4" ht="63">
      <c r="A83" s="9" t="s">
        <v>398</v>
      </c>
      <c r="B83" s="16" t="s">
        <v>399</v>
      </c>
      <c r="C83" s="15"/>
      <c r="D83" s="67">
        <f>D84</f>
        <v>200000</v>
      </c>
    </row>
    <row r="84" spans="1:4" ht="45.75" customHeight="1">
      <c r="A84" s="9" t="s">
        <v>268</v>
      </c>
      <c r="B84" s="16" t="s">
        <v>401</v>
      </c>
      <c r="C84" s="15">
        <v>200</v>
      </c>
      <c r="D84" s="67">
        <v>200000</v>
      </c>
    </row>
    <row r="85" spans="1:4" ht="33.75" customHeight="1">
      <c r="A85" s="33" t="s">
        <v>402</v>
      </c>
      <c r="B85" s="34" t="s">
        <v>403</v>
      </c>
      <c r="C85" s="35"/>
      <c r="D85" s="66">
        <f>D86</f>
        <v>605711.98</v>
      </c>
    </row>
    <row r="86" spans="1:4" ht="63.75" customHeight="1">
      <c r="A86" s="9" t="s">
        <v>404</v>
      </c>
      <c r="B86" s="16" t="s">
        <v>405</v>
      </c>
      <c r="C86" s="15"/>
      <c r="D86" s="67">
        <f>D87+D88+D89+D90+D91</f>
        <v>605711.98</v>
      </c>
    </row>
    <row r="87" spans="1:4" ht="67.5" customHeight="1">
      <c r="A87" s="9" t="s">
        <v>0</v>
      </c>
      <c r="B87" s="16" t="s">
        <v>1</v>
      </c>
      <c r="C87" s="15">
        <v>200</v>
      </c>
      <c r="D87" s="67">
        <v>20000</v>
      </c>
    </row>
    <row r="88" spans="1:4" ht="35.25" customHeight="1">
      <c r="A88" s="9" t="s">
        <v>413</v>
      </c>
      <c r="B88" s="16" t="s">
        <v>414</v>
      </c>
      <c r="C88" s="15">
        <v>200</v>
      </c>
      <c r="D88" s="67">
        <v>20000</v>
      </c>
    </row>
    <row r="89" spans="1:4" ht="78.75">
      <c r="A89" s="9" t="s">
        <v>269</v>
      </c>
      <c r="B89" s="16" t="s">
        <v>8</v>
      </c>
      <c r="C89" s="15">
        <v>200</v>
      </c>
      <c r="D89" s="67">
        <v>35000</v>
      </c>
    </row>
    <row r="90" spans="1:4" ht="47.25">
      <c r="A90" s="9" t="s">
        <v>270</v>
      </c>
      <c r="B90" s="16" t="s">
        <v>393</v>
      </c>
      <c r="C90" s="15">
        <v>200</v>
      </c>
      <c r="D90" s="67">
        <v>495711.98</v>
      </c>
    </row>
    <row r="91" spans="1:4" ht="67.5" customHeight="1">
      <c r="A91" s="9" t="s">
        <v>415</v>
      </c>
      <c r="B91" s="16" t="s">
        <v>473</v>
      </c>
      <c r="C91" s="15">
        <v>200</v>
      </c>
      <c r="D91" s="67">
        <v>35000</v>
      </c>
    </row>
    <row r="92" spans="1:4" ht="33" customHeight="1">
      <c r="A92" s="103" t="s">
        <v>9</v>
      </c>
      <c r="B92" s="104" t="s">
        <v>406</v>
      </c>
      <c r="C92" s="107"/>
      <c r="D92" s="108">
        <f>D93+D101</f>
        <v>1736255</v>
      </c>
    </row>
    <row r="93" spans="1:4" ht="16.5" thickBot="1">
      <c r="A93" s="100" t="s">
        <v>194</v>
      </c>
      <c r="B93" s="101">
        <v>4300000000</v>
      </c>
      <c r="C93" s="101"/>
      <c r="D93" s="102">
        <f>D94</f>
        <v>1503855</v>
      </c>
    </row>
    <row r="94" spans="1:4" ht="94.5">
      <c r="A94" s="70" t="s">
        <v>193</v>
      </c>
      <c r="B94" s="86">
        <v>4390000000</v>
      </c>
      <c r="C94" s="86"/>
      <c r="D94" s="87">
        <f>D95+D96+D97+D98+D99+D100</f>
        <v>1503855</v>
      </c>
    </row>
    <row r="95" spans="1:4" ht="67.5" customHeight="1">
      <c r="A95" s="10" t="s">
        <v>462</v>
      </c>
      <c r="B95" s="7">
        <v>4390096040</v>
      </c>
      <c r="C95" s="7">
        <v>200</v>
      </c>
      <c r="D95" s="71">
        <v>300000</v>
      </c>
    </row>
    <row r="96" spans="1:4" ht="94.5" customHeight="1">
      <c r="A96" s="10" t="s">
        <v>515</v>
      </c>
      <c r="B96" s="7">
        <v>4390096042</v>
      </c>
      <c r="C96" s="7">
        <v>200</v>
      </c>
      <c r="D96" s="71">
        <v>305000</v>
      </c>
    </row>
    <row r="97" spans="1:4" ht="75.75" customHeight="1">
      <c r="A97" s="10" t="s">
        <v>463</v>
      </c>
      <c r="B97" s="7">
        <v>4390096043</v>
      </c>
      <c r="C97" s="7">
        <v>200</v>
      </c>
      <c r="D97" s="71">
        <v>427925</v>
      </c>
    </row>
    <row r="98" spans="1:4" ht="81" customHeight="1">
      <c r="A98" s="10" t="s">
        <v>468</v>
      </c>
      <c r="B98" s="7">
        <v>4390096044</v>
      </c>
      <c r="C98" s="7">
        <v>200</v>
      </c>
      <c r="D98" s="71">
        <v>288430</v>
      </c>
    </row>
    <row r="99" spans="1:4" ht="78.75">
      <c r="A99" s="10" t="s">
        <v>516</v>
      </c>
      <c r="B99" s="7">
        <v>4390096046</v>
      </c>
      <c r="C99" s="7">
        <v>200</v>
      </c>
      <c r="D99" s="71">
        <v>60000</v>
      </c>
    </row>
    <row r="100" spans="1:4" ht="93.75" customHeight="1" thickBot="1">
      <c r="A100" s="147" t="s">
        <v>547</v>
      </c>
      <c r="B100" s="145">
        <v>4390096047</v>
      </c>
      <c r="C100" s="145">
        <v>200</v>
      </c>
      <c r="D100" s="146">
        <v>122500</v>
      </c>
    </row>
    <row r="101" spans="1:4" ht="15.75">
      <c r="A101" s="97" t="s">
        <v>10</v>
      </c>
      <c r="B101" s="98" t="s">
        <v>407</v>
      </c>
      <c r="C101" s="99"/>
      <c r="D101" s="69">
        <f>D102</f>
        <v>232400</v>
      </c>
    </row>
    <row r="102" spans="1:4" ht="47.25">
      <c r="A102" s="9" t="s">
        <v>11</v>
      </c>
      <c r="B102" s="16" t="s">
        <v>407</v>
      </c>
      <c r="C102" s="15"/>
      <c r="D102" s="67">
        <f>D103+D104</f>
        <v>232400</v>
      </c>
    </row>
    <row r="103" spans="1:4" ht="110.25">
      <c r="A103" s="10" t="s">
        <v>409</v>
      </c>
      <c r="B103" s="7">
        <v>4490051180</v>
      </c>
      <c r="C103" s="7">
        <v>100</v>
      </c>
      <c r="D103" s="68">
        <v>199862.21</v>
      </c>
    </row>
    <row r="104" spans="1:4" ht="63">
      <c r="A104" s="10" t="s">
        <v>491</v>
      </c>
      <c r="B104" s="7">
        <v>4490051180</v>
      </c>
      <c r="C104" s="7">
        <v>200</v>
      </c>
      <c r="D104" s="68">
        <v>32537.79</v>
      </c>
    </row>
    <row r="105" spans="1:4" ht="15.75">
      <c r="A105" s="9" t="s">
        <v>38</v>
      </c>
      <c r="B105" s="15"/>
      <c r="C105" s="15"/>
      <c r="D105" s="67">
        <f>D15+D19+D43+D47+D66+D70+D74+D78+D92</f>
        <v>13312664.65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0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303</v>
      </c>
      <c r="F3" s="5"/>
    </row>
    <row r="4" spans="1:6" ht="15.75" hidden="1">
      <c r="A4" s="31"/>
      <c r="B4" s="31"/>
      <c r="C4" s="31"/>
      <c r="D4" s="163" t="s">
        <v>378</v>
      </c>
      <c r="E4" s="163"/>
      <c r="F4" s="2"/>
    </row>
    <row r="5" spans="1:6" ht="15.75" hidden="1">
      <c r="A5" s="153" t="s">
        <v>377</v>
      </c>
      <c r="B5" s="153"/>
      <c r="C5" s="153"/>
      <c r="D5" s="153"/>
      <c r="E5" s="153"/>
      <c r="F5" s="153"/>
    </row>
    <row r="6" spans="1:6" ht="15.75" hidden="1">
      <c r="A6" s="31"/>
      <c r="B6" s="31"/>
      <c r="C6" s="163" t="s">
        <v>375</v>
      </c>
      <c r="D6" s="163"/>
      <c r="E6" s="163"/>
      <c r="F6" s="2"/>
    </row>
    <row r="7" spans="1:6" ht="15.75" hidden="1">
      <c r="A7" s="31"/>
      <c r="B7" s="31"/>
      <c r="C7" s="163" t="s">
        <v>376</v>
      </c>
      <c r="D7" s="163"/>
      <c r="E7" s="163"/>
      <c r="F7" s="2"/>
    </row>
    <row r="8" spans="1:6" ht="15.75" hidden="1">
      <c r="A8" s="31"/>
      <c r="B8" s="31"/>
      <c r="C8" s="163" t="s">
        <v>168</v>
      </c>
      <c r="D8" s="163"/>
      <c r="E8" s="163"/>
      <c r="F8" s="2"/>
    </row>
    <row r="9" spans="1:6" ht="90.75" customHeight="1">
      <c r="A9" s="47"/>
      <c r="B9" s="152"/>
      <c r="C9" s="152"/>
      <c r="D9" s="152" t="s">
        <v>554</v>
      </c>
      <c r="E9" s="152"/>
    </row>
    <row r="10" spans="1:6" ht="88.5" customHeight="1">
      <c r="A10" s="162" t="s">
        <v>523</v>
      </c>
      <c r="B10" s="162"/>
      <c r="C10" s="162"/>
      <c r="D10" s="162"/>
      <c r="E10" s="162"/>
    </row>
    <row r="11" spans="1:6" ht="15.75">
      <c r="A11" s="155" t="s">
        <v>49</v>
      </c>
      <c r="B11" s="155" t="s">
        <v>161</v>
      </c>
      <c r="C11" s="155" t="s">
        <v>162</v>
      </c>
      <c r="D11" s="157" t="s">
        <v>84</v>
      </c>
      <c r="E11" s="159"/>
    </row>
    <row r="12" spans="1:6" ht="15.75">
      <c r="A12" s="156"/>
      <c r="B12" s="156"/>
      <c r="C12" s="156"/>
      <c r="D12" s="122" t="s">
        <v>438</v>
      </c>
      <c r="E12" s="122" t="s">
        <v>501</v>
      </c>
    </row>
    <row r="13" spans="1:6" ht="94.5">
      <c r="A13" s="103" t="s">
        <v>508</v>
      </c>
      <c r="B13" s="104" t="s">
        <v>251</v>
      </c>
      <c r="C13" s="105"/>
      <c r="D13" s="106">
        <f>D14</f>
        <v>8000</v>
      </c>
      <c r="E13" s="106">
        <f>E14</f>
        <v>8000</v>
      </c>
    </row>
    <row r="14" spans="1:6" ht="63">
      <c r="A14" s="127" t="s">
        <v>191</v>
      </c>
      <c r="B14" s="74" t="s">
        <v>253</v>
      </c>
      <c r="C14" s="128"/>
      <c r="D14" s="129">
        <f>D15+D16</f>
        <v>8000</v>
      </c>
      <c r="E14" s="129">
        <f>E15+E16</f>
        <v>8000</v>
      </c>
    </row>
    <row r="15" spans="1:6" ht="157.5">
      <c r="A15" s="52" t="s">
        <v>192</v>
      </c>
      <c r="B15" s="16" t="s">
        <v>252</v>
      </c>
      <c r="C15" s="62">
        <v>200</v>
      </c>
      <c r="D15" s="65">
        <v>0</v>
      </c>
      <c r="E15" s="65">
        <v>0</v>
      </c>
    </row>
    <row r="16" spans="1:6" ht="78.75">
      <c r="A16" s="52" t="s">
        <v>489</v>
      </c>
      <c r="B16" s="16" t="s">
        <v>490</v>
      </c>
      <c r="C16" s="16" t="s">
        <v>327</v>
      </c>
      <c r="D16" s="114" t="s">
        <v>507</v>
      </c>
      <c r="E16" s="114" t="s">
        <v>507</v>
      </c>
    </row>
    <row r="17" spans="1:5" ht="94.5">
      <c r="A17" s="103" t="s">
        <v>509</v>
      </c>
      <c r="B17" s="104" t="s">
        <v>307</v>
      </c>
      <c r="C17" s="107"/>
      <c r="D17" s="110">
        <f>D18+D26+D29+D32+D36+D39</f>
        <v>3452285.8000000003</v>
      </c>
      <c r="E17" s="110">
        <f>E18+E26+E29+E32+E36+E39</f>
        <v>3452285.8000000003</v>
      </c>
    </row>
    <row r="18" spans="1:5" ht="63">
      <c r="A18" s="33" t="s">
        <v>308</v>
      </c>
      <c r="B18" s="34" t="s">
        <v>309</v>
      </c>
      <c r="C18" s="35"/>
      <c r="D18" s="37">
        <f>D19+D21</f>
        <v>3034285.8000000003</v>
      </c>
      <c r="E18" s="37">
        <f>E19+E21</f>
        <v>3034285.8000000003</v>
      </c>
    </row>
    <row r="19" spans="1:5" ht="47.25">
      <c r="A19" s="9" t="s">
        <v>310</v>
      </c>
      <c r="B19" s="16" t="s">
        <v>311</v>
      </c>
      <c r="C19" s="15"/>
      <c r="D19" s="29">
        <f>D20</f>
        <v>575920.17000000004</v>
      </c>
      <c r="E19" s="29">
        <f>E20</f>
        <v>575920.17000000004</v>
      </c>
    </row>
    <row r="20" spans="1:5" ht="141.75">
      <c r="A20" s="9" t="s">
        <v>317</v>
      </c>
      <c r="B20" s="16" t="s">
        <v>318</v>
      </c>
      <c r="C20" s="15">
        <v>100</v>
      </c>
      <c r="D20" s="29">
        <v>575920.17000000004</v>
      </c>
      <c r="E20" s="29">
        <v>575920.17000000004</v>
      </c>
    </row>
    <row r="21" spans="1:5" ht="63">
      <c r="A21" s="9" t="s">
        <v>319</v>
      </c>
      <c r="B21" s="16" t="s">
        <v>320</v>
      </c>
      <c r="C21" s="15"/>
      <c r="D21" s="29">
        <f>D22+D23+D24+D25</f>
        <v>2458365.6300000004</v>
      </c>
      <c r="E21" s="29">
        <f>E22+E23+E24+E25</f>
        <v>2458365.6300000004</v>
      </c>
    </row>
    <row r="22" spans="1:5" ht="141.75">
      <c r="A22" s="9" t="s">
        <v>321</v>
      </c>
      <c r="B22" s="16" t="s">
        <v>322</v>
      </c>
      <c r="C22" s="15">
        <v>100</v>
      </c>
      <c r="D22" s="67">
        <v>2197374.9900000002</v>
      </c>
      <c r="E22" s="67">
        <v>2197374.9900000002</v>
      </c>
    </row>
    <row r="23" spans="1:5" ht="78.75">
      <c r="A23" s="9" t="s">
        <v>323</v>
      </c>
      <c r="B23" s="16" t="s">
        <v>322</v>
      </c>
      <c r="C23" s="15">
        <v>200</v>
      </c>
      <c r="D23" s="67">
        <v>229246.43</v>
      </c>
      <c r="E23" s="67">
        <v>258990.64</v>
      </c>
    </row>
    <row r="24" spans="1:5" ht="47.25">
      <c r="A24" s="9" t="s">
        <v>324</v>
      </c>
      <c r="B24" s="16" t="s">
        <v>322</v>
      </c>
      <c r="C24" s="15">
        <v>800</v>
      </c>
      <c r="D24" s="67">
        <v>2000</v>
      </c>
      <c r="E24" s="67">
        <v>2000</v>
      </c>
    </row>
    <row r="25" spans="1:5" ht="102.75" customHeight="1">
      <c r="A25" s="9" t="s">
        <v>467</v>
      </c>
      <c r="B25" s="16" t="s">
        <v>465</v>
      </c>
      <c r="C25" s="15">
        <v>500</v>
      </c>
      <c r="D25" s="126">
        <v>29744.21</v>
      </c>
      <c r="E25" s="67">
        <v>0</v>
      </c>
    </row>
    <row r="26" spans="1:5" ht="47.25">
      <c r="A26" s="33" t="s">
        <v>325</v>
      </c>
      <c r="B26" s="34" t="s">
        <v>332</v>
      </c>
      <c r="C26" s="35"/>
      <c r="D26" s="37">
        <f>D27</f>
        <v>230000</v>
      </c>
      <c r="E26" s="37">
        <f>E27</f>
        <v>230000</v>
      </c>
    </row>
    <row r="27" spans="1:5" ht="63">
      <c r="A27" s="9" t="s">
        <v>299</v>
      </c>
      <c r="B27" s="16" t="s">
        <v>333</v>
      </c>
      <c r="C27" s="15"/>
      <c r="D27" s="29">
        <f>D28</f>
        <v>230000</v>
      </c>
      <c r="E27" s="29">
        <f>E28</f>
        <v>230000</v>
      </c>
    </row>
    <row r="28" spans="1:5" ht="94.5">
      <c r="A28" s="9" t="s">
        <v>306</v>
      </c>
      <c r="B28" s="16" t="s">
        <v>334</v>
      </c>
      <c r="C28" s="15">
        <v>200</v>
      </c>
      <c r="D28" s="29">
        <v>230000</v>
      </c>
      <c r="E28" s="29">
        <v>230000</v>
      </c>
    </row>
    <row r="29" spans="1:5" ht="63">
      <c r="A29" s="33" t="s">
        <v>339</v>
      </c>
      <c r="B29" s="34" t="s">
        <v>340</v>
      </c>
      <c r="C29" s="35"/>
      <c r="D29" s="37">
        <f>D30</f>
        <v>50000</v>
      </c>
      <c r="E29" s="37">
        <f>E30</f>
        <v>50000</v>
      </c>
    </row>
    <row r="30" spans="1:5" ht="47.25">
      <c r="A30" s="9" t="s">
        <v>341</v>
      </c>
      <c r="B30" s="16" t="s">
        <v>342</v>
      </c>
      <c r="C30" s="15"/>
      <c r="D30" s="29">
        <f>D31</f>
        <v>50000</v>
      </c>
      <c r="E30" s="29">
        <f>E31</f>
        <v>50000</v>
      </c>
    </row>
    <row r="31" spans="1:5" ht="47.25">
      <c r="A31" s="9" t="s">
        <v>343</v>
      </c>
      <c r="B31" s="16" t="s">
        <v>344</v>
      </c>
      <c r="C31" s="15">
        <v>800</v>
      </c>
      <c r="D31" s="29">
        <v>50000</v>
      </c>
      <c r="E31" s="20">
        <v>50000</v>
      </c>
    </row>
    <row r="32" spans="1:5" ht="31.5">
      <c r="A32" s="33" t="s">
        <v>345</v>
      </c>
      <c r="B32" s="34" t="s">
        <v>346</v>
      </c>
      <c r="C32" s="35"/>
      <c r="D32" s="37">
        <f>D33</f>
        <v>10000</v>
      </c>
      <c r="E32" s="37">
        <f>E33</f>
        <v>10000</v>
      </c>
    </row>
    <row r="33" spans="1:5" ht="78.75">
      <c r="A33" s="9" t="s">
        <v>298</v>
      </c>
      <c r="B33" s="16" t="s">
        <v>347</v>
      </c>
      <c r="C33" s="15"/>
      <c r="D33" s="29">
        <f>D34+D35</f>
        <v>10000</v>
      </c>
      <c r="E33" s="29">
        <f>E34+E35</f>
        <v>10000</v>
      </c>
    </row>
    <row r="34" spans="1:5" ht="141.75">
      <c r="A34" s="9" t="s">
        <v>256</v>
      </c>
      <c r="B34" s="16" t="s">
        <v>348</v>
      </c>
      <c r="C34" s="15">
        <v>200</v>
      </c>
      <c r="D34" s="29">
        <v>3282</v>
      </c>
      <c r="E34" s="29">
        <v>3282</v>
      </c>
    </row>
    <row r="35" spans="1:5" ht="110.25">
      <c r="A35" s="9" t="s">
        <v>472</v>
      </c>
      <c r="B35" s="16" t="s">
        <v>348</v>
      </c>
      <c r="C35" s="15">
        <v>800</v>
      </c>
      <c r="D35" s="29">
        <v>6718</v>
      </c>
      <c r="E35" s="29">
        <v>6718</v>
      </c>
    </row>
    <row r="36" spans="1:5" ht="31.5">
      <c r="A36" s="73" t="s">
        <v>2</v>
      </c>
      <c r="B36" s="74" t="s">
        <v>3</v>
      </c>
      <c r="C36" s="75"/>
      <c r="D36" s="76">
        <f>D37</f>
        <v>20000</v>
      </c>
      <c r="E36" s="76">
        <f>E37</f>
        <v>20000</v>
      </c>
    </row>
    <row r="37" spans="1:5" ht="47.25">
      <c r="A37" s="9" t="s">
        <v>4</v>
      </c>
      <c r="B37" s="16" t="s">
        <v>5</v>
      </c>
      <c r="C37" s="15"/>
      <c r="D37" s="29">
        <f>D38</f>
        <v>20000</v>
      </c>
      <c r="E37" s="29">
        <f>E38</f>
        <v>20000</v>
      </c>
    </row>
    <row r="38" spans="1:5" ht="126">
      <c r="A38" s="9" t="s">
        <v>265</v>
      </c>
      <c r="B38" s="16" t="s">
        <v>6</v>
      </c>
      <c r="C38" s="15">
        <v>200</v>
      </c>
      <c r="D38" s="29">
        <v>20000</v>
      </c>
      <c r="E38" s="29">
        <v>20000</v>
      </c>
    </row>
    <row r="39" spans="1:5" ht="47.25">
      <c r="A39" s="79" t="s">
        <v>392</v>
      </c>
      <c r="B39" s="80" t="s">
        <v>66</v>
      </c>
      <c r="C39" s="35"/>
      <c r="D39" s="36">
        <f>D40</f>
        <v>108000</v>
      </c>
      <c r="E39" s="36">
        <f>E40</f>
        <v>108000</v>
      </c>
    </row>
    <row r="40" spans="1:5" ht="48" thickBot="1">
      <c r="A40" s="44" t="s">
        <v>390</v>
      </c>
      <c r="B40" s="46" t="s">
        <v>67</v>
      </c>
      <c r="C40" s="77"/>
      <c r="D40" s="78">
        <f>D41</f>
        <v>108000</v>
      </c>
      <c r="E40" s="78">
        <f>E41</f>
        <v>108000</v>
      </c>
    </row>
    <row r="41" spans="1:5" ht="126.75" thickBot="1">
      <c r="A41" s="44" t="s">
        <v>391</v>
      </c>
      <c r="B41" s="46" t="s">
        <v>65</v>
      </c>
      <c r="C41" s="15">
        <v>300</v>
      </c>
      <c r="D41" s="20">
        <v>108000</v>
      </c>
      <c r="E41" s="20">
        <v>108000</v>
      </c>
    </row>
    <row r="42" spans="1:5" ht="94.5">
      <c r="A42" s="103" t="s">
        <v>543</v>
      </c>
      <c r="B42" s="104" t="s">
        <v>349</v>
      </c>
      <c r="C42" s="107"/>
      <c r="D42" s="110">
        <v>100000</v>
      </c>
      <c r="E42" s="110">
        <f>E43</f>
        <v>100000</v>
      </c>
    </row>
    <row r="43" spans="1:5" ht="94.5">
      <c r="A43" s="9" t="s">
        <v>350</v>
      </c>
      <c r="B43" s="16" t="s">
        <v>351</v>
      </c>
      <c r="C43" s="15"/>
      <c r="D43" s="29">
        <f>D44+D45</f>
        <v>100000</v>
      </c>
      <c r="E43" s="29">
        <f>E44+E45</f>
        <v>100000</v>
      </c>
    </row>
    <row r="44" spans="1:5" ht="110.25">
      <c r="A44" s="9" t="s">
        <v>257</v>
      </c>
      <c r="B44" s="16" t="s">
        <v>352</v>
      </c>
      <c r="C44" s="15">
        <v>200</v>
      </c>
      <c r="D44" s="29">
        <v>88000</v>
      </c>
      <c r="E44" s="29">
        <v>90000</v>
      </c>
    </row>
    <row r="45" spans="1:5" ht="86.25" customHeight="1">
      <c r="A45" s="9" t="s">
        <v>258</v>
      </c>
      <c r="B45" s="16" t="s">
        <v>354</v>
      </c>
      <c r="C45" s="15">
        <v>200</v>
      </c>
      <c r="D45" s="29">
        <v>12000</v>
      </c>
      <c r="E45" s="29">
        <v>10000</v>
      </c>
    </row>
    <row r="46" spans="1:5" ht="66" customHeight="1">
      <c r="A46" s="103" t="s">
        <v>461</v>
      </c>
      <c r="B46" s="104" t="s">
        <v>355</v>
      </c>
      <c r="C46" s="107"/>
      <c r="D46" s="110">
        <f>D47+D52+D55+D58</f>
        <v>3525686.72</v>
      </c>
      <c r="E46" s="110">
        <f>E47+E52+E55+E58</f>
        <v>3525686.72</v>
      </c>
    </row>
    <row r="47" spans="1:5" ht="63">
      <c r="A47" s="33" t="s">
        <v>356</v>
      </c>
      <c r="B47" s="34" t="s">
        <v>357</v>
      </c>
      <c r="C47" s="35"/>
      <c r="D47" s="37">
        <f>D48</f>
        <v>3050880.32</v>
      </c>
      <c r="E47" s="37">
        <f>E48</f>
        <v>3050880.32</v>
      </c>
    </row>
    <row r="48" spans="1:5" ht="47.25">
      <c r="A48" s="9" t="s">
        <v>358</v>
      </c>
      <c r="B48" s="16" t="s">
        <v>359</v>
      </c>
      <c r="C48" s="15"/>
      <c r="D48" s="29">
        <f>D49+D50+D51</f>
        <v>3050880.32</v>
      </c>
      <c r="E48" s="29">
        <f>E49+E50+E51</f>
        <v>3050880.32</v>
      </c>
    </row>
    <row r="49" spans="1:5" ht="142.5" customHeight="1">
      <c r="A49" s="9" t="s">
        <v>368</v>
      </c>
      <c r="B49" s="16" t="s">
        <v>369</v>
      </c>
      <c r="C49" s="15">
        <v>100</v>
      </c>
      <c r="D49" s="29">
        <v>1674365.89</v>
      </c>
      <c r="E49" s="29">
        <v>1674365.89</v>
      </c>
    </row>
    <row r="50" spans="1:5" ht="78.75">
      <c r="A50" s="9" t="s">
        <v>371</v>
      </c>
      <c r="B50" s="16" t="s">
        <v>369</v>
      </c>
      <c r="C50" s="15">
        <v>200</v>
      </c>
      <c r="D50" s="29">
        <v>1366514.43</v>
      </c>
      <c r="E50" s="29">
        <v>1366514.43</v>
      </c>
    </row>
    <row r="51" spans="1:5" ht="63">
      <c r="A51" s="9" t="s">
        <v>370</v>
      </c>
      <c r="B51" s="16" t="s">
        <v>369</v>
      </c>
      <c r="C51" s="15">
        <v>800</v>
      </c>
      <c r="D51" s="29">
        <v>10000</v>
      </c>
      <c r="E51" s="29">
        <v>10000</v>
      </c>
    </row>
    <row r="52" spans="1:5" ht="47.25">
      <c r="A52" s="33" t="s">
        <v>373</v>
      </c>
      <c r="B52" s="34" t="s">
        <v>374</v>
      </c>
      <c r="C52" s="35"/>
      <c r="D52" s="37">
        <f>D53</f>
        <v>236014.2</v>
      </c>
      <c r="E52" s="37">
        <f>E53</f>
        <v>236014.2</v>
      </c>
    </row>
    <row r="53" spans="1:5" ht="63">
      <c r="A53" s="9" t="s">
        <v>379</v>
      </c>
      <c r="B53" s="16" t="s">
        <v>380</v>
      </c>
      <c r="C53" s="15"/>
      <c r="D53" s="29">
        <f>D54</f>
        <v>236014.2</v>
      </c>
      <c r="E53" s="29">
        <f>E54</f>
        <v>236014.2</v>
      </c>
    </row>
    <row r="54" spans="1:5" ht="94.5">
      <c r="A54" s="9" t="s">
        <v>259</v>
      </c>
      <c r="B54" s="16" t="s">
        <v>381</v>
      </c>
      <c r="C54" s="15">
        <v>200</v>
      </c>
      <c r="D54" s="29">
        <v>236014.2</v>
      </c>
      <c r="E54" s="29">
        <v>236014.2</v>
      </c>
    </row>
    <row r="55" spans="1:5" ht="69.75" customHeight="1">
      <c r="A55" s="33" t="s">
        <v>75</v>
      </c>
      <c r="B55" s="34" t="s">
        <v>382</v>
      </c>
      <c r="C55" s="35"/>
      <c r="D55" s="72">
        <f>D56</f>
        <v>238792.2</v>
      </c>
      <c r="E55" s="72">
        <f>E56</f>
        <v>238792.2</v>
      </c>
    </row>
    <row r="56" spans="1:5" ht="31.5">
      <c r="A56" s="9" t="s">
        <v>76</v>
      </c>
      <c r="B56" s="16" t="s">
        <v>383</v>
      </c>
      <c r="C56" s="15"/>
      <c r="D56" s="67">
        <f>D57</f>
        <v>238792.2</v>
      </c>
      <c r="E56" s="67">
        <f>E57</f>
        <v>238792.2</v>
      </c>
    </row>
    <row r="57" spans="1:5" ht="157.5">
      <c r="A57" s="28" t="s">
        <v>372</v>
      </c>
      <c r="B57" s="16" t="s">
        <v>384</v>
      </c>
      <c r="C57" s="15">
        <v>100</v>
      </c>
      <c r="D57" s="67">
        <v>238792.2</v>
      </c>
      <c r="E57" s="67">
        <v>238792.2</v>
      </c>
    </row>
    <row r="58" spans="1:5" ht="94.5">
      <c r="A58" s="124" t="s">
        <v>517</v>
      </c>
      <c r="B58" s="74" t="s">
        <v>518</v>
      </c>
      <c r="C58" s="75"/>
      <c r="D58" s="137">
        <v>0</v>
      </c>
      <c r="E58" s="137">
        <f>E59</f>
        <v>0</v>
      </c>
    </row>
    <row r="59" spans="1:5" ht="78.75">
      <c r="A59" s="28" t="s">
        <v>519</v>
      </c>
      <c r="B59" s="16" t="s">
        <v>520</v>
      </c>
      <c r="C59" s="15"/>
      <c r="D59" s="136">
        <f>D600</f>
        <v>0</v>
      </c>
      <c r="E59" s="136">
        <v>0</v>
      </c>
    </row>
    <row r="60" spans="1:5" ht="95.25" customHeight="1">
      <c r="A60" s="28" t="s">
        <v>521</v>
      </c>
      <c r="B60" s="16" t="s">
        <v>522</v>
      </c>
      <c r="C60" s="15">
        <v>200</v>
      </c>
      <c r="D60" s="136">
        <v>0</v>
      </c>
      <c r="E60" s="136">
        <v>0</v>
      </c>
    </row>
    <row r="61" spans="1:5" ht="94.5">
      <c r="A61" s="109" t="s">
        <v>72</v>
      </c>
      <c r="B61" s="104" t="s">
        <v>73</v>
      </c>
      <c r="C61" s="107"/>
      <c r="D61" s="111">
        <f>D62</f>
        <v>0</v>
      </c>
      <c r="E61" s="111">
        <f>E62</f>
        <v>0</v>
      </c>
    </row>
    <row r="62" spans="1:5" ht="50.25" customHeight="1">
      <c r="A62" s="33" t="s">
        <v>77</v>
      </c>
      <c r="B62" s="34" t="s">
        <v>78</v>
      </c>
      <c r="C62" s="35"/>
      <c r="D62" s="49">
        <f>D63+D64</f>
        <v>0</v>
      </c>
      <c r="E62" s="49">
        <f>E63+E64</f>
        <v>0</v>
      </c>
    </row>
    <row r="63" spans="1:5" ht="100.5" customHeight="1">
      <c r="A63" s="9" t="s">
        <v>79</v>
      </c>
      <c r="B63" s="16" t="s">
        <v>144</v>
      </c>
      <c r="C63" s="15">
        <v>200</v>
      </c>
      <c r="D63" s="50">
        <v>0</v>
      </c>
      <c r="E63" s="50">
        <v>0</v>
      </c>
    </row>
    <row r="64" spans="1:5" ht="81.75" customHeight="1">
      <c r="A64" s="28" t="s">
        <v>314</v>
      </c>
      <c r="B64" s="16" t="s">
        <v>145</v>
      </c>
      <c r="C64" s="15">
        <v>200</v>
      </c>
      <c r="D64" s="50">
        <v>0</v>
      </c>
      <c r="E64" s="50">
        <v>0</v>
      </c>
    </row>
    <row r="65" spans="1:5" ht="81.75" customHeight="1">
      <c r="A65" s="103" t="s">
        <v>512</v>
      </c>
      <c r="B65" s="104" t="s">
        <v>474</v>
      </c>
      <c r="C65" s="107"/>
      <c r="D65" s="108">
        <f t="shared" ref="D65:E67" si="0">D66</f>
        <v>0</v>
      </c>
      <c r="E65" s="108">
        <f t="shared" si="0"/>
        <v>0</v>
      </c>
    </row>
    <row r="66" spans="1:5" ht="42" customHeight="1">
      <c r="A66" s="73" t="s">
        <v>475</v>
      </c>
      <c r="B66" s="74" t="s">
        <v>476</v>
      </c>
      <c r="C66" s="75"/>
      <c r="D66" s="72">
        <f t="shared" si="0"/>
        <v>0</v>
      </c>
      <c r="E66" s="72">
        <f t="shared" si="0"/>
        <v>0</v>
      </c>
    </row>
    <row r="67" spans="1:5" ht="50.25" customHeight="1">
      <c r="A67" s="9" t="s">
        <v>477</v>
      </c>
      <c r="B67" s="16" t="s">
        <v>478</v>
      </c>
      <c r="C67" s="15"/>
      <c r="D67" s="67">
        <f t="shared" si="0"/>
        <v>0</v>
      </c>
      <c r="E67" s="67">
        <f t="shared" si="0"/>
        <v>0</v>
      </c>
    </row>
    <row r="68" spans="1:5" ht="81.75" customHeight="1">
      <c r="A68" s="9" t="s">
        <v>479</v>
      </c>
      <c r="B68" s="16" t="s">
        <v>480</v>
      </c>
      <c r="C68" s="15">
        <v>200</v>
      </c>
      <c r="D68" s="67">
        <v>0</v>
      </c>
      <c r="E68" s="67">
        <v>0</v>
      </c>
    </row>
    <row r="69" spans="1:5" ht="81.75" customHeight="1">
      <c r="A69" s="103" t="s">
        <v>513</v>
      </c>
      <c r="B69" s="104" t="s">
        <v>74</v>
      </c>
      <c r="C69" s="107"/>
      <c r="D69" s="108">
        <f t="shared" ref="D69:E71" si="1">D70</f>
        <v>70000</v>
      </c>
      <c r="E69" s="108">
        <f t="shared" si="1"/>
        <v>70000</v>
      </c>
    </row>
    <row r="70" spans="1:5" ht="81.75" customHeight="1">
      <c r="A70" s="73" t="s">
        <v>481</v>
      </c>
      <c r="B70" s="74" t="s">
        <v>483</v>
      </c>
      <c r="C70" s="75"/>
      <c r="D70" s="72">
        <f t="shared" si="1"/>
        <v>70000</v>
      </c>
      <c r="E70" s="72">
        <f t="shared" si="1"/>
        <v>70000</v>
      </c>
    </row>
    <row r="71" spans="1:5" ht="81.75" customHeight="1">
      <c r="A71" s="9" t="s">
        <v>482</v>
      </c>
      <c r="B71" s="16" t="s">
        <v>484</v>
      </c>
      <c r="C71" s="15"/>
      <c r="D71" s="67">
        <f t="shared" si="1"/>
        <v>70000</v>
      </c>
      <c r="E71" s="67">
        <f t="shared" si="1"/>
        <v>70000</v>
      </c>
    </row>
    <row r="72" spans="1:5" ht="81.75" customHeight="1">
      <c r="A72" s="9" t="s">
        <v>485</v>
      </c>
      <c r="B72" s="16" t="s">
        <v>486</v>
      </c>
      <c r="C72" s="15">
        <v>200</v>
      </c>
      <c r="D72" s="67">
        <v>70000</v>
      </c>
      <c r="E72" s="67">
        <v>70000</v>
      </c>
    </row>
    <row r="73" spans="1:5" ht="75.75" customHeight="1">
      <c r="A73" s="130" t="s">
        <v>514</v>
      </c>
      <c r="B73" s="104" t="s">
        <v>385</v>
      </c>
      <c r="C73" s="107"/>
      <c r="D73" s="110">
        <f>D74+D77+D80</f>
        <v>2195743.29</v>
      </c>
      <c r="E73" s="110">
        <f>E74+E77+E80</f>
        <v>1965213.58</v>
      </c>
    </row>
    <row r="74" spans="1:5" ht="31.5">
      <c r="A74" s="33" t="s">
        <v>386</v>
      </c>
      <c r="B74" s="34" t="s">
        <v>387</v>
      </c>
      <c r="C74" s="35"/>
      <c r="D74" s="37">
        <v>1675000</v>
      </c>
      <c r="E74" s="36">
        <v>1595000</v>
      </c>
    </row>
    <row r="75" spans="1:5" ht="78.75">
      <c r="A75" s="9" t="s">
        <v>388</v>
      </c>
      <c r="B75" s="16" t="s">
        <v>389</v>
      </c>
      <c r="C75" s="15"/>
      <c r="D75" s="29">
        <v>1675000</v>
      </c>
      <c r="E75" s="20">
        <v>1595000</v>
      </c>
    </row>
    <row r="76" spans="1:5" ht="94.5">
      <c r="A76" s="9" t="s">
        <v>394</v>
      </c>
      <c r="B76" s="16" t="s">
        <v>395</v>
      </c>
      <c r="C76" s="15">
        <v>200</v>
      </c>
      <c r="D76" s="29">
        <v>1675000</v>
      </c>
      <c r="E76" s="20">
        <v>1595000</v>
      </c>
    </row>
    <row r="77" spans="1:5" ht="15.75">
      <c r="A77" s="33" t="s">
        <v>396</v>
      </c>
      <c r="B77" s="34" t="s">
        <v>397</v>
      </c>
      <c r="C77" s="35"/>
      <c r="D77" s="37">
        <f>D78</f>
        <v>160000</v>
      </c>
      <c r="E77" s="36">
        <v>60000</v>
      </c>
    </row>
    <row r="78" spans="1:5" ht="78.75">
      <c r="A78" s="9" t="s">
        <v>398</v>
      </c>
      <c r="B78" s="16" t="s">
        <v>399</v>
      </c>
      <c r="C78" s="15"/>
      <c r="D78" s="29">
        <f>D79</f>
        <v>160000</v>
      </c>
      <c r="E78" s="20">
        <v>60000</v>
      </c>
    </row>
    <row r="79" spans="1:5" ht="99" customHeight="1">
      <c r="A79" s="9" t="s">
        <v>260</v>
      </c>
      <c r="B79" s="16" t="s">
        <v>401</v>
      </c>
      <c r="C79" s="15">
        <v>200</v>
      </c>
      <c r="D79" s="29">
        <v>160000</v>
      </c>
      <c r="E79" s="20">
        <v>60000</v>
      </c>
    </row>
    <row r="80" spans="1:5" ht="47.25">
      <c r="A80" s="33" t="s">
        <v>402</v>
      </c>
      <c r="B80" s="34" t="s">
        <v>403</v>
      </c>
      <c r="C80" s="35"/>
      <c r="D80" s="37">
        <f>D81</f>
        <v>360743.29</v>
      </c>
      <c r="E80" s="37">
        <f>E81</f>
        <v>310213.57999999996</v>
      </c>
    </row>
    <row r="81" spans="1:15" ht="78.75">
      <c r="A81" s="9" t="s">
        <v>404</v>
      </c>
      <c r="B81" s="16" t="s">
        <v>405</v>
      </c>
      <c r="C81" s="15"/>
      <c r="D81" s="29">
        <f>D82+D83+D84+D85+D86</f>
        <v>360743.29</v>
      </c>
      <c r="E81" s="29">
        <f>E82+E83+E84+E85+E86</f>
        <v>310213.57999999996</v>
      </c>
    </row>
    <row r="82" spans="1:15" ht="110.25">
      <c r="A82" s="9" t="s">
        <v>261</v>
      </c>
      <c r="B82" s="16" t="s">
        <v>1</v>
      </c>
      <c r="C82" s="15">
        <v>200</v>
      </c>
      <c r="D82" s="29">
        <v>20000</v>
      </c>
      <c r="E82" s="20">
        <v>20000</v>
      </c>
      <c r="O82" s="51"/>
    </row>
    <row r="83" spans="1:15" ht="94.5">
      <c r="A83" s="9" t="s">
        <v>413</v>
      </c>
      <c r="B83" s="16" t="s">
        <v>414</v>
      </c>
      <c r="C83" s="15">
        <v>200</v>
      </c>
      <c r="D83" s="29">
        <v>10000</v>
      </c>
      <c r="E83" s="20">
        <v>10000</v>
      </c>
      <c r="O83" s="51"/>
    </row>
    <row r="84" spans="1:15" ht="110.25">
      <c r="A84" s="9" t="s">
        <v>7</v>
      </c>
      <c r="B84" s="16" t="s">
        <v>8</v>
      </c>
      <c r="C84" s="15">
        <v>200</v>
      </c>
      <c r="D84" s="29">
        <v>37000</v>
      </c>
      <c r="E84" s="20">
        <v>37000</v>
      </c>
    </row>
    <row r="85" spans="1:15" ht="78.75">
      <c r="A85" s="9" t="s">
        <v>262</v>
      </c>
      <c r="B85" s="16" t="s">
        <v>393</v>
      </c>
      <c r="C85" s="15">
        <v>200</v>
      </c>
      <c r="D85" s="20">
        <v>268743.28999999998</v>
      </c>
      <c r="E85" s="20">
        <v>228213.58</v>
      </c>
    </row>
    <row r="86" spans="1:15" ht="94.5">
      <c r="A86" s="9" t="s">
        <v>415</v>
      </c>
      <c r="B86" s="16" t="s">
        <v>473</v>
      </c>
      <c r="C86" s="15">
        <v>200</v>
      </c>
      <c r="D86" s="67">
        <v>25000</v>
      </c>
      <c r="E86" s="20">
        <v>15000</v>
      </c>
    </row>
    <row r="87" spans="1:15" ht="47.25">
      <c r="A87" s="103" t="s">
        <v>9</v>
      </c>
      <c r="B87" s="104" t="s">
        <v>406</v>
      </c>
      <c r="C87" s="107"/>
      <c r="D87" s="110">
        <f>D88+D95</f>
        <v>1616055</v>
      </c>
      <c r="E87" s="110">
        <f>E88+E95</f>
        <v>1624855</v>
      </c>
    </row>
    <row r="88" spans="1:15" ht="15.75">
      <c r="A88" s="73" t="s">
        <v>10</v>
      </c>
      <c r="B88" s="75">
        <v>4300000000</v>
      </c>
      <c r="C88" s="75"/>
      <c r="D88" s="76">
        <f>D89</f>
        <v>1381355</v>
      </c>
      <c r="E88" s="76">
        <f>E89</f>
        <v>1381355</v>
      </c>
    </row>
    <row r="89" spans="1:15" ht="126">
      <c r="A89" s="9" t="s">
        <v>193</v>
      </c>
      <c r="B89" s="15">
        <v>4390000000</v>
      </c>
      <c r="C89" s="15"/>
      <c r="D89" s="29">
        <f>D90+D91+D92+D93+D94</f>
        <v>1381355</v>
      </c>
      <c r="E89" s="29">
        <f>E90+E91+E92+E93+E94</f>
        <v>1381355</v>
      </c>
    </row>
    <row r="90" spans="1:15" ht="94.5">
      <c r="A90" s="10" t="s">
        <v>462</v>
      </c>
      <c r="B90" s="7">
        <v>4390096040</v>
      </c>
      <c r="C90" s="7">
        <v>200</v>
      </c>
      <c r="D90" s="118">
        <v>300000</v>
      </c>
      <c r="E90" s="118">
        <v>300000</v>
      </c>
    </row>
    <row r="91" spans="1:15" ht="126">
      <c r="A91" s="10" t="s">
        <v>515</v>
      </c>
      <c r="B91" s="7">
        <v>4390096042</v>
      </c>
      <c r="C91" s="7">
        <v>200</v>
      </c>
      <c r="D91" s="71">
        <v>305000</v>
      </c>
      <c r="E91" s="118">
        <v>305000</v>
      </c>
    </row>
    <row r="92" spans="1:15" ht="110.25">
      <c r="A92" s="10" t="s">
        <v>463</v>
      </c>
      <c r="B92" s="7">
        <v>4390096043</v>
      </c>
      <c r="C92" s="7">
        <v>200</v>
      </c>
      <c r="D92" s="71">
        <v>427925</v>
      </c>
      <c r="E92" s="118">
        <v>427925</v>
      </c>
    </row>
    <row r="93" spans="1:15" ht="126">
      <c r="A93" s="10" t="s">
        <v>464</v>
      </c>
      <c r="B93" s="7">
        <v>4390096044</v>
      </c>
      <c r="C93" s="7">
        <v>200</v>
      </c>
      <c r="D93" s="71">
        <v>288430</v>
      </c>
      <c r="E93" s="118">
        <v>288430</v>
      </c>
    </row>
    <row r="94" spans="1:15" ht="110.25">
      <c r="A94" s="10" t="s">
        <v>516</v>
      </c>
      <c r="B94" s="7">
        <v>4390096046</v>
      </c>
      <c r="C94" s="7">
        <v>200</v>
      </c>
      <c r="D94" s="71">
        <v>60000</v>
      </c>
      <c r="E94" s="118">
        <v>60000</v>
      </c>
    </row>
    <row r="95" spans="1:15" ht="15.75">
      <c r="A95" s="73" t="s">
        <v>10</v>
      </c>
      <c r="B95" s="74" t="s">
        <v>407</v>
      </c>
      <c r="C95" s="75"/>
      <c r="D95" s="76">
        <f t="shared" ref="D95:E95" si="2">D96</f>
        <v>234700</v>
      </c>
      <c r="E95" s="76">
        <f t="shared" si="2"/>
        <v>243500</v>
      </c>
    </row>
    <row r="96" spans="1:15" ht="63">
      <c r="A96" s="81" t="s">
        <v>11</v>
      </c>
      <c r="B96" s="82" t="s">
        <v>407</v>
      </c>
      <c r="C96" s="83"/>
      <c r="D96" s="84">
        <f>D97+D98</f>
        <v>234700</v>
      </c>
      <c r="E96" s="84">
        <f>E97+E98</f>
        <v>243500</v>
      </c>
    </row>
    <row r="97" spans="1:5" ht="141.75">
      <c r="A97" s="10" t="s">
        <v>409</v>
      </c>
      <c r="B97" s="7">
        <v>4490051180</v>
      </c>
      <c r="C97" s="7">
        <v>100</v>
      </c>
      <c r="D97" s="68">
        <v>199862.21</v>
      </c>
      <c r="E97" s="68">
        <v>199862.21</v>
      </c>
    </row>
    <row r="98" spans="1:5" ht="78.75">
      <c r="A98" s="10" t="s">
        <v>491</v>
      </c>
      <c r="B98" s="7">
        <v>4490051180</v>
      </c>
      <c r="C98" s="7">
        <v>200</v>
      </c>
      <c r="D98" s="119">
        <v>34837.79</v>
      </c>
      <c r="E98" s="119">
        <v>43637.79</v>
      </c>
    </row>
    <row r="99" spans="1:5" ht="15.75">
      <c r="A99" s="9" t="s">
        <v>38</v>
      </c>
      <c r="B99" s="15"/>
      <c r="C99" s="15"/>
      <c r="D99" s="29">
        <f>D13+D17+D42+D46+D61+D65+D69+D73+D87</f>
        <v>10967770.810000001</v>
      </c>
      <c r="E99" s="29">
        <f>E13+E17+E42+E46+E61+E65+E69+E73+E87</f>
        <v>10746041.100000001</v>
      </c>
    </row>
    <row r="100" spans="1:5">
      <c r="D100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6"/>
  <sheetViews>
    <sheetView topLeftCell="A44" workbookViewId="0">
      <selection activeCell="J53" sqref="J5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5" t="s">
        <v>127</v>
      </c>
      <c r="G1" s="165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3" t="s">
        <v>143</v>
      </c>
      <c r="E3" s="153"/>
      <c r="F3" s="153"/>
      <c r="G3" s="153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3" t="s">
        <v>169</v>
      </c>
      <c r="F6" s="153"/>
      <c r="G6" s="153"/>
      <c r="J6" s="2"/>
    </row>
    <row r="7" spans="1:13" ht="105" customHeight="1">
      <c r="E7" s="152" t="s">
        <v>555</v>
      </c>
      <c r="F7" s="152"/>
      <c r="G7" s="152"/>
      <c r="H7" s="152"/>
    </row>
    <row r="8" spans="1:13" ht="42.75" customHeight="1">
      <c r="A8" s="164" t="s">
        <v>525</v>
      </c>
      <c r="B8" s="164"/>
      <c r="C8" s="164"/>
      <c r="D8" s="164"/>
      <c r="E8" s="164"/>
      <c r="F8" s="164"/>
      <c r="G8" s="164"/>
      <c r="H8" s="164"/>
    </row>
    <row r="9" spans="1:13" ht="63">
      <c r="A9" s="12" t="s">
        <v>49</v>
      </c>
      <c r="B9" s="12" t="s">
        <v>360</v>
      </c>
      <c r="C9" s="12" t="s">
        <v>179</v>
      </c>
      <c r="D9" s="12" t="s">
        <v>361</v>
      </c>
      <c r="E9" s="12" t="s">
        <v>362</v>
      </c>
      <c r="F9" s="12" t="s">
        <v>162</v>
      </c>
      <c r="G9" s="12" t="s">
        <v>363</v>
      </c>
      <c r="H9" s="12" t="s">
        <v>84</v>
      </c>
    </row>
    <row r="10" spans="1:13" ht="37.5" customHeight="1">
      <c r="A10" s="9" t="s">
        <v>365</v>
      </c>
      <c r="B10" s="15">
        <v>905</v>
      </c>
      <c r="C10" s="15"/>
      <c r="D10" s="15"/>
      <c r="E10" s="15"/>
      <c r="F10" s="15"/>
      <c r="G10" s="65">
        <f>SUM(G11:G43)</f>
        <v>8794302.7800000012</v>
      </c>
      <c r="H10" s="20">
        <v>100000</v>
      </c>
    </row>
    <row r="11" spans="1:13" ht="126.75" customHeight="1">
      <c r="A11" s="9" t="s">
        <v>128</v>
      </c>
      <c r="B11" s="16" t="s">
        <v>366</v>
      </c>
      <c r="C11" s="16" t="s">
        <v>180</v>
      </c>
      <c r="D11" s="16" t="s">
        <v>181</v>
      </c>
      <c r="E11" s="16" t="s">
        <v>318</v>
      </c>
      <c r="F11" s="16" t="s">
        <v>326</v>
      </c>
      <c r="G11" s="65">
        <v>575920.17000000004</v>
      </c>
      <c r="H11" s="20">
        <v>100000</v>
      </c>
    </row>
    <row r="12" spans="1:13" ht="126">
      <c r="A12" s="9" t="s">
        <v>321</v>
      </c>
      <c r="B12" s="16" t="s">
        <v>366</v>
      </c>
      <c r="C12" s="16" t="s">
        <v>180</v>
      </c>
      <c r="D12" s="16" t="s">
        <v>182</v>
      </c>
      <c r="E12" s="16" t="s">
        <v>322</v>
      </c>
      <c r="F12" s="16" t="s">
        <v>326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263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327</v>
      </c>
      <c r="G13" s="65">
        <v>258990.64</v>
      </c>
      <c r="H13" s="20">
        <v>2999894.4</v>
      </c>
    </row>
    <row r="14" spans="1:13" ht="47.25">
      <c r="A14" s="9" t="s">
        <v>324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328</v>
      </c>
      <c r="G14" s="65">
        <v>2000</v>
      </c>
      <c r="H14" s="20">
        <v>2683046.4</v>
      </c>
    </row>
    <row r="15" spans="1:13" ht="47.25">
      <c r="A15" s="9" t="s">
        <v>343</v>
      </c>
      <c r="B15" s="16" t="s">
        <v>366</v>
      </c>
      <c r="C15" s="16" t="s">
        <v>180</v>
      </c>
      <c r="D15" s="16" t="s">
        <v>524</v>
      </c>
      <c r="E15" s="16" t="s">
        <v>344</v>
      </c>
      <c r="F15" s="16" t="s">
        <v>466</v>
      </c>
      <c r="G15" s="65">
        <v>50000</v>
      </c>
      <c r="H15" s="20"/>
    </row>
    <row r="16" spans="1:13" ht="148.5" customHeight="1">
      <c r="A16" s="52" t="s">
        <v>192</v>
      </c>
      <c r="B16" s="16" t="s">
        <v>366</v>
      </c>
      <c r="C16" s="16" t="s">
        <v>180</v>
      </c>
      <c r="D16" s="16" t="s">
        <v>286</v>
      </c>
      <c r="E16" s="16" t="s">
        <v>252</v>
      </c>
      <c r="F16" s="16" t="s">
        <v>327</v>
      </c>
      <c r="G16" s="65">
        <v>150000</v>
      </c>
      <c r="H16" s="20"/>
    </row>
    <row r="17" spans="1:8" ht="67.5" customHeight="1">
      <c r="A17" s="52" t="s">
        <v>489</v>
      </c>
      <c r="B17" s="16" t="s">
        <v>366</v>
      </c>
      <c r="C17" s="16" t="s">
        <v>180</v>
      </c>
      <c r="D17" s="16" t="s">
        <v>286</v>
      </c>
      <c r="E17" s="16" t="s">
        <v>490</v>
      </c>
      <c r="F17" s="16" t="s">
        <v>327</v>
      </c>
      <c r="G17" s="65">
        <v>8000</v>
      </c>
      <c r="H17" s="20"/>
    </row>
    <row r="18" spans="1:8" ht="78.75">
      <c r="A18" s="9" t="s">
        <v>62</v>
      </c>
      <c r="B18" s="16" t="s">
        <v>366</v>
      </c>
      <c r="C18" s="16" t="s">
        <v>180</v>
      </c>
      <c r="D18" s="16" t="s">
        <v>286</v>
      </c>
      <c r="E18" s="16" t="s">
        <v>334</v>
      </c>
      <c r="F18" s="16" t="s">
        <v>327</v>
      </c>
      <c r="G18" s="65">
        <v>230000</v>
      </c>
      <c r="H18" s="20"/>
    </row>
    <row r="19" spans="1:8" ht="135" customHeight="1">
      <c r="A19" s="9" t="s">
        <v>61</v>
      </c>
      <c r="B19" s="16" t="s">
        <v>366</v>
      </c>
      <c r="C19" s="16" t="s">
        <v>180</v>
      </c>
      <c r="D19" s="16" t="s">
        <v>286</v>
      </c>
      <c r="E19" s="16" t="s">
        <v>348</v>
      </c>
      <c r="F19" s="16" t="s">
        <v>327</v>
      </c>
      <c r="G19" s="65">
        <v>3282</v>
      </c>
      <c r="H19" s="20"/>
    </row>
    <row r="20" spans="1:8" ht="135" customHeight="1">
      <c r="A20" s="9" t="s">
        <v>472</v>
      </c>
      <c r="B20" s="16" t="s">
        <v>366</v>
      </c>
      <c r="C20" s="16" t="s">
        <v>180</v>
      </c>
      <c r="D20" s="16" t="s">
        <v>286</v>
      </c>
      <c r="E20" s="16" t="s">
        <v>348</v>
      </c>
      <c r="F20" s="16" t="s">
        <v>328</v>
      </c>
      <c r="G20" s="65">
        <v>6718</v>
      </c>
      <c r="H20" s="20"/>
    </row>
    <row r="21" spans="1:8" ht="99.75" customHeight="1">
      <c r="A21" s="9" t="s">
        <v>58</v>
      </c>
      <c r="B21" s="16" t="s">
        <v>366</v>
      </c>
      <c r="C21" s="16" t="s">
        <v>180</v>
      </c>
      <c r="D21" s="16" t="s">
        <v>286</v>
      </c>
      <c r="E21" s="16" t="s">
        <v>6</v>
      </c>
      <c r="F21" s="16" t="s">
        <v>327</v>
      </c>
      <c r="G21" s="65">
        <v>20000</v>
      </c>
      <c r="H21" s="20"/>
    </row>
    <row r="22" spans="1:8" ht="78" customHeight="1">
      <c r="A22" s="9" t="s">
        <v>487</v>
      </c>
      <c r="B22" s="16" t="s">
        <v>366</v>
      </c>
      <c r="C22" s="16" t="s">
        <v>180</v>
      </c>
      <c r="D22" s="16" t="s">
        <v>286</v>
      </c>
      <c r="E22" s="16" t="s">
        <v>480</v>
      </c>
      <c r="F22" s="16" t="s">
        <v>327</v>
      </c>
      <c r="G22" s="65">
        <v>14500</v>
      </c>
      <c r="H22" s="20"/>
    </row>
    <row r="23" spans="1:8" ht="117" customHeight="1">
      <c r="A23" s="9" t="s">
        <v>488</v>
      </c>
      <c r="B23" s="16" t="s">
        <v>366</v>
      </c>
      <c r="C23" s="16" t="s">
        <v>180</v>
      </c>
      <c r="D23" s="16" t="s">
        <v>286</v>
      </c>
      <c r="E23" s="16" t="s">
        <v>486</v>
      </c>
      <c r="F23" s="16" t="s">
        <v>327</v>
      </c>
      <c r="G23" s="65">
        <v>70000</v>
      </c>
      <c r="H23" s="20"/>
    </row>
    <row r="24" spans="1:8" ht="147" customHeight="1" thickBot="1">
      <c r="A24" s="140" t="s">
        <v>547</v>
      </c>
      <c r="B24" s="141">
        <v>905</v>
      </c>
      <c r="C24" s="16" t="s">
        <v>180</v>
      </c>
      <c r="D24" s="141">
        <v>13</v>
      </c>
      <c r="E24" s="141">
        <v>4390096047</v>
      </c>
      <c r="F24" s="141">
        <v>200</v>
      </c>
      <c r="G24" s="142">
        <v>122500</v>
      </c>
      <c r="H24" s="20"/>
    </row>
    <row r="25" spans="1:8" ht="141.75">
      <c r="A25" s="9" t="s">
        <v>247</v>
      </c>
      <c r="B25" s="16" t="s">
        <v>366</v>
      </c>
      <c r="C25" s="16" t="s">
        <v>181</v>
      </c>
      <c r="D25" s="16" t="s">
        <v>184</v>
      </c>
      <c r="E25" s="16" t="s">
        <v>329</v>
      </c>
      <c r="F25" s="16" t="s">
        <v>326</v>
      </c>
      <c r="G25" s="65">
        <v>199862.21</v>
      </c>
      <c r="H25" s="20"/>
    </row>
    <row r="26" spans="1:8" ht="78.75">
      <c r="A26" s="9" t="s">
        <v>491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327</v>
      </c>
      <c r="G26" s="65">
        <v>32537.79</v>
      </c>
      <c r="H26" s="20"/>
    </row>
    <row r="27" spans="1:8" ht="94.5">
      <c r="A27" s="9" t="s">
        <v>60</v>
      </c>
      <c r="B27" s="16" t="s">
        <v>366</v>
      </c>
      <c r="C27" s="16" t="s">
        <v>184</v>
      </c>
      <c r="D27" s="16" t="s">
        <v>249</v>
      </c>
      <c r="E27" s="16" t="s">
        <v>352</v>
      </c>
      <c r="F27" s="16" t="s">
        <v>327</v>
      </c>
      <c r="G27" s="65">
        <v>190000</v>
      </c>
      <c r="H27" s="20"/>
    </row>
    <row r="28" spans="1:8" ht="63">
      <c r="A28" s="9" t="s">
        <v>353</v>
      </c>
      <c r="B28" s="16" t="s">
        <v>366</v>
      </c>
      <c r="C28" s="16" t="s">
        <v>184</v>
      </c>
      <c r="D28" s="16" t="s">
        <v>249</v>
      </c>
      <c r="E28" s="16" t="s">
        <v>354</v>
      </c>
      <c r="F28" s="16" t="s">
        <v>327</v>
      </c>
      <c r="G28" s="65">
        <v>10000</v>
      </c>
      <c r="H28" s="20"/>
    </row>
    <row r="29" spans="1:8" ht="94.5">
      <c r="A29" s="9" t="s">
        <v>462</v>
      </c>
      <c r="B29" s="16" t="s">
        <v>366</v>
      </c>
      <c r="C29" s="16" t="s">
        <v>184</v>
      </c>
      <c r="D29" s="16" t="s">
        <v>420</v>
      </c>
      <c r="E29" s="16" t="s">
        <v>421</v>
      </c>
      <c r="F29" s="16" t="s">
        <v>327</v>
      </c>
      <c r="G29" s="65">
        <v>300000</v>
      </c>
      <c r="H29" s="20"/>
    </row>
    <row r="30" spans="1:8" ht="110.25">
      <c r="A30" s="9" t="s">
        <v>463</v>
      </c>
      <c r="B30" s="16" t="s">
        <v>366</v>
      </c>
      <c r="C30" s="16" t="s">
        <v>182</v>
      </c>
      <c r="D30" s="16" t="s">
        <v>417</v>
      </c>
      <c r="E30" s="16" t="s">
        <v>418</v>
      </c>
      <c r="F30" s="16" t="s">
        <v>327</v>
      </c>
      <c r="G30" s="65">
        <v>427925</v>
      </c>
      <c r="H30" s="20"/>
    </row>
    <row r="31" spans="1:8" ht="110.25">
      <c r="A31" s="9" t="s">
        <v>468</v>
      </c>
      <c r="B31" s="16" t="s">
        <v>366</v>
      </c>
      <c r="C31" s="16" t="s">
        <v>182</v>
      </c>
      <c r="D31" s="16" t="s">
        <v>417</v>
      </c>
      <c r="E31" s="16" t="s">
        <v>419</v>
      </c>
      <c r="F31" s="16" t="s">
        <v>327</v>
      </c>
      <c r="G31" s="65">
        <v>288430</v>
      </c>
      <c r="H31" s="20"/>
    </row>
    <row r="32" spans="1:8" ht="96" customHeight="1">
      <c r="A32" s="9" t="s">
        <v>79</v>
      </c>
      <c r="B32" s="16" t="s">
        <v>366</v>
      </c>
      <c r="C32" s="16" t="s">
        <v>183</v>
      </c>
      <c r="D32" s="16" t="s">
        <v>184</v>
      </c>
      <c r="E32" s="16" t="s">
        <v>144</v>
      </c>
      <c r="F32" s="16" t="s">
        <v>327</v>
      </c>
      <c r="G32" s="65">
        <v>0</v>
      </c>
      <c r="H32" s="20"/>
    </row>
    <row r="33" spans="1:8" ht="76.5" customHeight="1">
      <c r="A33" s="28" t="s">
        <v>314</v>
      </c>
      <c r="B33" s="16" t="s">
        <v>366</v>
      </c>
      <c r="C33" s="16" t="s">
        <v>183</v>
      </c>
      <c r="D33" s="16" t="s">
        <v>184</v>
      </c>
      <c r="E33" s="16" t="s">
        <v>145</v>
      </c>
      <c r="F33" s="16" t="s">
        <v>327</v>
      </c>
      <c r="G33" s="65">
        <v>0</v>
      </c>
      <c r="H33" s="20"/>
    </row>
    <row r="34" spans="1:8" ht="78.75">
      <c r="A34" s="9" t="s">
        <v>394</v>
      </c>
      <c r="B34" s="16" t="s">
        <v>366</v>
      </c>
      <c r="C34" s="16" t="s">
        <v>183</v>
      </c>
      <c r="D34" s="16" t="s">
        <v>184</v>
      </c>
      <c r="E34" s="16" t="s">
        <v>395</v>
      </c>
      <c r="F34" s="16" t="s">
        <v>327</v>
      </c>
      <c r="G34" s="134">
        <v>2357550</v>
      </c>
      <c r="H34" s="20"/>
    </row>
    <row r="35" spans="1:8" ht="82.5" customHeight="1">
      <c r="A35" s="9" t="s">
        <v>400</v>
      </c>
      <c r="B35" s="16" t="s">
        <v>366</v>
      </c>
      <c r="C35" s="16" t="s">
        <v>183</v>
      </c>
      <c r="D35" s="16" t="s">
        <v>184</v>
      </c>
      <c r="E35" s="16" t="s">
        <v>401</v>
      </c>
      <c r="F35" s="16" t="s">
        <v>327</v>
      </c>
      <c r="G35" s="65">
        <v>200000</v>
      </c>
      <c r="H35" s="20"/>
    </row>
    <row r="36" spans="1:8" ht="94.5">
      <c r="A36" s="9" t="s">
        <v>63</v>
      </c>
      <c r="B36" s="16" t="s">
        <v>366</v>
      </c>
      <c r="C36" s="16" t="s">
        <v>183</v>
      </c>
      <c r="D36" s="16" t="s">
        <v>184</v>
      </c>
      <c r="E36" s="16" t="s">
        <v>1</v>
      </c>
      <c r="F36" s="16" t="s">
        <v>327</v>
      </c>
      <c r="G36" s="65">
        <v>20000</v>
      </c>
      <c r="H36" s="20"/>
    </row>
    <row r="37" spans="1:8" ht="78.75">
      <c r="A37" s="9" t="s">
        <v>413</v>
      </c>
      <c r="B37" s="16" t="s">
        <v>366</v>
      </c>
      <c r="C37" s="16" t="s">
        <v>183</v>
      </c>
      <c r="D37" s="16" t="s">
        <v>184</v>
      </c>
      <c r="E37" s="16" t="s">
        <v>414</v>
      </c>
      <c r="F37" s="16" t="s">
        <v>327</v>
      </c>
      <c r="G37" s="65">
        <v>20000</v>
      </c>
      <c r="H37" s="20"/>
    </row>
    <row r="38" spans="1:8" ht="110.25">
      <c r="A38" s="9" t="s">
        <v>269</v>
      </c>
      <c r="B38" s="16" t="s">
        <v>366</v>
      </c>
      <c r="C38" s="16" t="s">
        <v>183</v>
      </c>
      <c r="D38" s="16" t="s">
        <v>184</v>
      </c>
      <c r="E38" s="16" t="s">
        <v>8</v>
      </c>
      <c r="F38" s="16" t="s">
        <v>327</v>
      </c>
      <c r="G38" s="65">
        <v>35000</v>
      </c>
      <c r="H38" s="20"/>
    </row>
    <row r="39" spans="1:8" ht="63">
      <c r="A39" s="9" t="s">
        <v>270</v>
      </c>
      <c r="B39" s="16" t="s">
        <v>366</v>
      </c>
      <c r="C39" s="16" t="s">
        <v>183</v>
      </c>
      <c r="D39" s="16" t="s">
        <v>184</v>
      </c>
      <c r="E39" s="16" t="s">
        <v>393</v>
      </c>
      <c r="F39" s="16" t="s">
        <v>327</v>
      </c>
      <c r="G39" s="65">
        <v>495711.98</v>
      </c>
      <c r="H39" s="20"/>
    </row>
    <row r="40" spans="1:8" ht="78.75">
      <c r="A40" s="9" t="s">
        <v>416</v>
      </c>
      <c r="B40" s="115" t="s">
        <v>366</v>
      </c>
      <c r="C40" s="85" t="s">
        <v>183</v>
      </c>
      <c r="D40" s="85" t="s">
        <v>184</v>
      </c>
      <c r="E40" s="85" t="s">
        <v>473</v>
      </c>
      <c r="F40" s="85" t="s">
        <v>327</v>
      </c>
      <c r="G40" s="117">
        <v>35000</v>
      </c>
      <c r="H40" s="20"/>
    </row>
    <row r="41" spans="1:8" ht="126">
      <c r="A41" s="9" t="s">
        <v>515</v>
      </c>
      <c r="B41" s="115" t="s">
        <v>366</v>
      </c>
      <c r="C41" s="85" t="s">
        <v>183</v>
      </c>
      <c r="D41" s="85" t="s">
        <v>184</v>
      </c>
      <c r="E41" s="15">
        <v>4390096042</v>
      </c>
      <c r="F41" s="85" t="s">
        <v>327</v>
      </c>
      <c r="G41" s="117">
        <v>305000</v>
      </c>
      <c r="H41" s="20"/>
    </row>
    <row r="42" spans="1:8" ht="110.25">
      <c r="A42" s="9" t="s">
        <v>516</v>
      </c>
      <c r="B42" s="115" t="s">
        <v>366</v>
      </c>
      <c r="C42" s="85" t="s">
        <v>183</v>
      </c>
      <c r="D42" s="85" t="s">
        <v>184</v>
      </c>
      <c r="E42" s="15">
        <v>4390096046</v>
      </c>
      <c r="F42" s="85" t="s">
        <v>327</v>
      </c>
      <c r="G42" s="117">
        <v>60000</v>
      </c>
      <c r="H42" s="20"/>
    </row>
    <row r="43" spans="1:8" ht="110.25">
      <c r="A43" s="61" t="s">
        <v>391</v>
      </c>
      <c r="B43" s="115" t="s">
        <v>366</v>
      </c>
      <c r="C43" s="85" t="s">
        <v>249</v>
      </c>
      <c r="D43" s="85" t="s">
        <v>180</v>
      </c>
      <c r="E43" s="85" t="s">
        <v>65</v>
      </c>
      <c r="F43" s="85" t="s">
        <v>68</v>
      </c>
      <c r="G43" s="117">
        <v>108000</v>
      </c>
      <c r="H43" s="20"/>
    </row>
    <row r="44" spans="1:8" ht="47.25">
      <c r="A44" s="116" t="s">
        <v>218</v>
      </c>
      <c r="B44" s="16" t="s">
        <v>366</v>
      </c>
      <c r="C44" s="16"/>
      <c r="D44" s="16"/>
      <c r="E44" s="16"/>
      <c r="F44" s="16"/>
      <c r="G44" s="29">
        <f>SUM(G45:G54)</f>
        <v>4518361.87</v>
      </c>
      <c r="H44" s="20"/>
    </row>
    <row r="45" spans="1:8" ht="126">
      <c r="A45" s="9" t="s">
        <v>219</v>
      </c>
      <c r="B45" s="16" t="s">
        <v>366</v>
      </c>
      <c r="C45" s="16" t="s">
        <v>185</v>
      </c>
      <c r="D45" s="16" t="s">
        <v>180</v>
      </c>
      <c r="E45" s="16" t="s">
        <v>369</v>
      </c>
      <c r="F45" s="16" t="s">
        <v>326</v>
      </c>
      <c r="G45" s="29">
        <v>1535841.7</v>
      </c>
      <c r="H45" s="20"/>
    </row>
    <row r="46" spans="1:8" ht="189">
      <c r="A46" s="9" t="s">
        <v>335</v>
      </c>
      <c r="B46" s="16" t="s">
        <v>366</v>
      </c>
      <c r="C46" s="16" t="s">
        <v>185</v>
      </c>
      <c r="D46" s="16" t="s">
        <v>180</v>
      </c>
      <c r="E46" s="16" t="s">
        <v>336</v>
      </c>
      <c r="F46" s="16" t="s">
        <v>326</v>
      </c>
      <c r="G46" s="138">
        <v>3386.57</v>
      </c>
      <c r="H46" s="20"/>
    </row>
    <row r="47" spans="1:8" ht="189">
      <c r="A47" s="9" t="s">
        <v>337</v>
      </c>
      <c r="B47" s="16" t="s">
        <v>366</v>
      </c>
      <c r="C47" s="16" t="s">
        <v>185</v>
      </c>
      <c r="D47" s="16" t="s">
        <v>180</v>
      </c>
      <c r="E47" s="16" t="s">
        <v>338</v>
      </c>
      <c r="F47" s="16" t="s">
        <v>326</v>
      </c>
      <c r="G47" s="138">
        <v>338657</v>
      </c>
      <c r="H47" s="20"/>
    </row>
    <row r="48" spans="1:8" ht="78" customHeight="1">
      <c r="A48" s="9" t="s">
        <v>64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327</v>
      </c>
      <c r="G48" s="29">
        <v>1929404</v>
      </c>
      <c r="H48" s="20"/>
    </row>
    <row r="49" spans="1:8" ht="47.25">
      <c r="A49" s="9" t="s">
        <v>370</v>
      </c>
      <c r="B49" s="16" t="s">
        <v>366</v>
      </c>
      <c r="C49" s="16" t="s">
        <v>185</v>
      </c>
      <c r="D49" s="16" t="s">
        <v>180</v>
      </c>
      <c r="E49" s="16" t="s">
        <v>369</v>
      </c>
      <c r="F49" s="16" t="s">
        <v>328</v>
      </c>
      <c r="G49" s="29">
        <v>20000</v>
      </c>
      <c r="H49" s="20"/>
    </row>
    <row r="50" spans="1:8" ht="78.75">
      <c r="A50" s="9" t="s">
        <v>259</v>
      </c>
      <c r="B50" s="16" t="s">
        <v>366</v>
      </c>
      <c r="C50" s="16" t="s">
        <v>185</v>
      </c>
      <c r="D50" s="16" t="s">
        <v>180</v>
      </c>
      <c r="E50" s="16" t="s">
        <v>381</v>
      </c>
      <c r="F50" s="16" t="s">
        <v>327</v>
      </c>
      <c r="G50" s="67">
        <v>235643.4</v>
      </c>
      <c r="H50" s="20"/>
    </row>
    <row r="51" spans="1:8" ht="141.75">
      <c r="A51" s="9" t="s">
        <v>330</v>
      </c>
      <c r="B51" s="16" t="s">
        <v>366</v>
      </c>
      <c r="C51" s="16" t="s">
        <v>185</v>
      </c>
      <c r="D51" s="16" t="s">
        <v>180</v>
      </c>
      <c r="E51" s="16" t="s">
        <v>384</v>
      </c>
      <c r="F51" s="16" t="s">
        <v>326</v>
      </c>
      <c r="G51" s="67">
        <v>231606.04</v>
      </c>
      <c r="H51" s="20"/>
    </row>
    <row r="52" spans="1:8" ht="189.75" thickBot="1">
      <c r="A52" s="140" t="s">
        <v>544</v>
      </c>
      <c r="B52" s="141">
        <v>905</v>
      </c>
      <c r="C52" s="16" t="s">
        <v>185</v>
      </c>
      <c r="D52" s="16" t="s">
        <v>180</v>
      </c>
      <c r="E52" s="141" t="s">
        <v>545</v>
      </c>
      <c r="F52" s="141">
        <v>100</v>
      </c>
      <c r="G52" s="143">
        <v>7186.16</v>
      </c>
      <c r="H52" s="20"/>
    </row>
    <row r="53" spans="1:8" ht="221.25" thickBot="1">
      <c r="A53" s="140" t="s">
        <v>546</v>
      </c>
      <c r="B53" s="141">
        <v>905</v>
      </c>
      <c r="C53" s="16" t="s">
        <v>185</v>
      </c>
      <c r="D53" s="16" t="s">
        <v>180</v>
      </c>
      <c r="E53" s="141">
        <v>430180340</v>
      </c>
      <c r="F53" s="141">
        <v>100</v>
      </c>
      <c r="G53" s="142">
        <v>136537</v>
      </c>
      <c r="H53" s="20"/>
    </row>
    <row r="54" spans="1:8" ht="94.5">
      <c r="A54" s="28" t="s">
        <v>521</v>
      </c>
      <c r="B54" s="16" t="s">
        <v>366</v>
      </c>
      <c r="C54" s="16" t="s">
        <v>185</v>
      </c>
      <c r="D54" s="16" t="s">
        <v>180</v>
      </c>
      <c r="E54" s="16" t="s">
        <v>522</v>
      </c>
      <c r="F54" s="16" t="s">
        <v>327</v>
      </c>
      <c r="G54" s="67">
        <v>80100</v>
      </c>
      <c r="H54" s="20"/>
    </row>
    <row r="55" spans="1:8" ht="15.75">
      <c r="A55" s="9" t="s">
        <v>331</v>
      </c>
      <c r="B55" s="16"/>
      <c r="C55" s="16"/>
      <c r="D55" s="16"/>
      <c r="E55" s="16"/>
      <c r="F55" s="16"/>
      <c r="G55" s="29">
        <f>G10+G44</f>
        <v>13312664.650000002</v>
      </c>
      <c r="H55" s="20"/>
    </row>
    <row r="56" spans="1:8">
      <c r="G56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3" t="s">
        <v>200</v>
      </c>
      <c r="H1" s="163"/>
    </row>
    <row r="2" spans="1:8" ht="15.75" hidden="1">
      <c r="B2" s="153"/>
      <c r="C2" s="153"/>
      <c r="D2" s="153"/>
      <c r="F2" s="31"/>
      <c r="G2" s="163" t="s">
        <v>199</v>
      </c>
      <c r="H2" s="163"/>
    </row>
    <row r="3" spans="1:8" ht="15.75" hidden="1">
      <c r="A3" s="153"/>
      <c r="B3" s="153"/>
      <c r="C3" s="153"/>
      <c r="D3" s="153"/>
      <c r="F3" s="163" t="s">
        <v>364</v>
      </c>
      <c r="G3" s="163"/>
      <c r="H3" s="163"/>
    </row>
    <row r="4" spans="1:8" ht="15.75" hidden="1">
      <c r="A4" s="153"/>
      <c r="B4" s="153"/>
      <c r="C4" s="153"/>
      <c r="D4" s="153"/>
      <c r="F4" s="163" t="s">
        <v>198</v>
      </c>
      <c r="G4" s="163"/>
      <c r="H4" s="163"/>
    </row>
    <row r="5" spans="1:8" ht="15.75" hidden="1">
      <c r="B5" s="153"/>
      <c r="C5" s="153"/>
      <c r="D5" s="153"/>
      <c r="F5" s="163" t="s">
        <v>201</v>
      </c>
      <c r="G5" s="163"/>
      <c r="H5" s="163"/>
    </row>
    <row r="6" spans="1:8" ht="15.75" hidden="1">
      <c r="B6" s="153"/>
      <c r="C6" s="153"/>
      <c r="D6" s="153"/>
      <c r="F6" s="163" t="s">
        <v>170</v>
      </c>
      <c r="G6" s="163"/>
      <c r="H6" s="163"/>
    </row>
    <row r="7" spans="1:8" ht="79.5" customHeight="1">
      <c r="E7" s="152" t="s">
        <v>556</v>
      </c>
      <c r="F7" s="152"/>
      <c r="G7" s="152"/>
      <c r="H7" s="152"/>
    </row>
    <row r="8" spans="1:8" ht="18.75">
      <c r="A8" s="164" t="s">
        <v>526</v>
      </c>
      <c r="B8" s="164"/>
      <c r="C8" s="164"/>
      <c r="D8" s="164"/>
      <c r="E8" s="164"/>
      <c r="F8" s="164"/>
      <c r="G8" s="164"/>
      <c r="H8" s="164"/>
    </row>
    <row r="9" spans="1:8" ht="63" customHeight="1">
      <c r="A9" s="155" t="s">
        <v>49</v>
      </c>
      <c r="B9" s="155" t="s">
        <v>360</v>
      </c>
      <c r="C9" s="155" t="s">
        <v>179</v>
      </c>
      <c r="D9" s="155" t="s">
        <v>361</v>
      </c>
      <c r="E9" s="155" t="s">
        <v>362</v>
      </c>
      <c r="F9" s="155" t="s">
        <v>162</v>
      </c>
      <c r="G9" s="157" t="s">
        <v>363</v>
      </c>
      <c r="H9" s="159"/>
    </row>
    <row r="10" spans="1:8" ht="21.75" customHeight="1">
      <c r="A10" s="156"/>
      <c r="B10" s="156"/>
      <c r="C10" s="156"/>
      <c r="D10" s="156"/>
      <c r="E10" s="156"/>
      <c r="F10" s="156"/>
      <c r="G10" s="123" t="s">
        <v>438</v>
      </c>
      <c r="H10" s="123" t="s">
        <v>501</v>
      </c>
    </row>
    <row r="11" spans="1:8" ht="31.5">
      <c r="A11" s="9" t="s">
        <v>365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366</v>
      </c>
      <c r="C12" s="16" t="s">
        <v>180</v>
      </c>
      <c r="D12" s="16" t="s">
        <v>181</v>
      </c>
      <c r="E12" s="16" t="s">
        <v>318</v>
      </c>
      <c r="F12" s="16" t="s">
        <v>326</v>
      </c>
      <c r="G12" s="29">
        <v>575920.17000000004</v>
      </c>
      <c r="H12" s="29">
        <v>575920.17000000004</v>
      </c>
    </row>
    <row r="13" spans="1:8" ht="110.25">
      <c r="A13" s="9" t="s">
        <v>321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326</v>
      </c>
      <c r="G13" s="29">
        <v>2197374.9900000002</v>
      </c>
      <c r="H13" s="29">
        <v>2197374.9900000002</v>
      </c>
    </row>
    <row r="14" spans="1:8" ht="63">
      <c r="A14" s="9" t="s">
        <v>323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327</v>
      </c>
      <c r="G14" s="29">
        <v>229246.43</v>
      </c>
      <c r="H14" s="29">
        <v>258990.64</v>
      </c>
    </row>
    <row r="15" spans="1:8" ht="47.25">
      <c r="A15" s="9" t="s">
        <v>324</v>
      </c>
      <c r="B15" s="16" t="s">
        <v>366</v>
      </c>
      <c r="C15" s="16" t="s">
        <v>180</v>
      </c>
      <c r="D15" s="16" t="s">
        <v>182</v>
      </c>
      <c r="E15" s="16" t="s">
        <v>322</v>
      </c>
      <c r="F15" s="16" t="s">
        <v>328</v>
      </c>
      <c r="G15" s="29">
        <v>2000</v>
      </c>
      <c r="H15" s="29">
        <v>2000</v>
      </c>
    </row>
    <row r="16" spans="1:8" ht="78.75">
      <c r="A16" s="9" t="s">
        <v>541</v>
      </c>
      <c r="B16" s="16" t="s">
        <v>366</v>
      </c>
      <c r="C16" s="16" t="s">
        <v>180</v>
      </c>
      <c r="D16" s="16" t="s">
        <v>542</v>
      </c>
      <c r="E16" s="16" t="s">
        <v>465</v>
      </c>
      <c r="F16" s="16" t="s">
        <v>466</v>
      </c>
      <c r="G16" s="29">
        <v>29744.21</v>
      </c>
      <c r="H16" s="138">
        <v>0</v>
      </c>
    </row>
    <row r="17" spans="1:8" ht="47.25">
      <c r="A17" s="9" t="s">
        <v>343</v>
      </c>
      <c r="B17" s="16" t="s">
        <v>366</v>
      </c>
      <c r="C17" s="16" t="s">
        <v>180</v>
      </c>
      <c r="D17" s="16" t="s">
        <v>524</v>
      </c>
      <c r="E17" s="16" t="s">
        <v>344</v>
      </c>
      <c r="F17" s="16" t="s">
        <v>466</v>
      </c>
      <c r="G17" s="29">
        <v>50000</v>
      </c>
      <c r="H17" s="29">
        <v>50000</v>
      </c>
    </row>
    <row r="18" spans="1:8" ht="110.25">
      <c r="A18" s="52" t="s">
        <v>192</v>
      </c>
      <c r="B18" s="16" t="s">
        <v>366</v>
      </c>
      <c r="C18" s="16" t="s">
        <v>180</v>
      </c>
      <c r="D18" s="16" t="s">
        <v>286</v>
      </c>
      <c r="E18" s="16" t="s">
        <v>252</v>
      </c>
      <c r="F18" s="16" t="s">
        <v>327</v>
      </c>
      <c r="G18" s="138">
        <v>0</v>
      </c>
      <c r="H18" s="138">
        <v>0</v>
      </c>
    </row>
    <row r="19" spans="1:8" ht="63">
      <c r="A19" s="52" t="s">
        <v>489</v>
      </c>
      <c r="B19" s="16" t="s">
        <v>366</v>
      </c>
      <c r="C19" s="16" t="s">
        <v>180</v>
      </c>
      <c r="D19" s="16" t="s">
        <v>286</v>
      </c>
      <c r="E19" s="16" t="s">
        <v>490</v>
      </c>
      <c r="F19" s="16" t="s">
        <v>327</v>
      </c>
      <c r="G19" s="29">
        <v>8000</v>
      </c>
      <c r="H19" s="29">
        <v>8000</v>
      </c>
    </row>
    <row r="20" spans="1:8" ht="63">
      <c r="A20" s="9" t="s">
        <v>305</v>
      </c>
      <c r="B20" s="16" t="s">
        <v>366</v>
      </c>
      <c r="C20" s="16" t="s">
        <v>180</v>
      </c>
      <c r="D20" s="16" t="s">
        <v>286</v>
      </c>
      <c r="E20" s="16" t="s">
        <v>334</v>
      </c>
      <c r="F20" s="16" t="s">
        <v>327</v>
      </c>
      <c r="G20" s="29">
        <v>230000</v>
      </c>
      <c r="H20" s="20">
        <v>230000</v>
      </c>
    </row>
    <row r="21" spans="1:8" ht="97.5" customHeight="1">
      <c r="A21" s="9" t="s">
        <v>287</v>
      </c>
      <c r="B21" s="16" t="s">
        <v>366</v>
      </c>
      <c r="C21" s="16" t="s">
        <v>180</v>
      </c>
      <c r="D21" s="16" t="s">
        <v>286</v>
      </c>
      <c r="E21" s="16" t="s">
        <v>348</v>
      </c>
      <c r="F21" s="16" t="s">
        <v>327</v>
      </c>
      <c r="G21" s="29">
        <v>3282</v>
      </c>
      <c r="H21" s="20">
        <v>3282</v>
      </c>
    </row>
    <row r="22" spans="1:8" ht="97.5" customHeight="1">
      <c r="A22" s="9" t="s">
        <v>472</v>
      </c>
      <c r="B22" s="16" t="s">
        <v>366</v>
      </c>
      <c r="C22" s="16" t="s">
        <v>180</v>
      </c>
      <c r="D22" s="16" t="s">
        <v>286</v>
      </c>
      <c r="E22" s="16" t="s">
        <v>348</v>
      </c>
      <c r="F22" s="16" t="s">
        <v>328</v>
      </c>
      <c r="G22" s="29">
        <v>6718</v>
      </c>
      <c r="H22" s="20">
        <v>6718</v>
      </c>
    </row>
    <row r="23" spans="1:8" ht="97.5" customHeight="1">
      <c r="A23" s="9" t="s">
        <v>422</v>
      </c>
      <c r="B23" s="16" t="s">
        <v>366</v>
      </c>
      <c r="C23" s="16" t="s">
        <v>180</v>
      </c>
      <c r="D23" s="16" t="s">
        <v>286</v>
      </c>
      <c r="E23" s="16" t="s">
        <v>6</v>
      </c>
      <c r="F23" s="16" t="s">
        <v>327</v>
      </c>
      <c r="G23" s="29">
        <v>20000</v>
      </c>
      <c r="H23" s="20">
        <v>20000</v>
      </c>
    </row>
    <row r="24" spans="1:8" ht="60" customHeight="1">
      <c r="A24" s="9" t="s">
        <v>487</v>
      </c>
      <c r="B24" s="16" t="s">
        <v>366</v>
      </c>
      <c r="C24" s="16" t="s">
        <v>180</v>
      </c>
      <c r="D24" s="16" t="s">
        <v>286</v>
      </c>
      <c r="E24" s="16" t="s">
        <v>480</v>
      </c>
      <c r="F24" s="16" t="s">
        <v>327</v>
      </c>
      <c r="G24" s="65">
        <v>0</v>
      </c>
      <c r="H24" s="65">
        <v>0</v>
      </c>
    </row>
    <row r="25" spans="1:8" ht="83.25" customHeight="1">
      <c r="A25" s="9" t="s">
        <v>488</v>
      </c>
      <c r="B25" s="16" t="s">
        <v>366</v>
      </c>
      <c r="C25" s="16" t="s">
        <v>180</v>
      </c>
      <c r="D25" s="16" t="s">
        <v>286</v>
      </c>
      <c r="E25" s="16" t="s">
        <v>486</v>
      </c>
      <c r="F25" s="16" t="s">
        <v>327</v>
      </c>
      <c r="G25" s="65">
        <v>70000</v>
      </c>
      <c r="H25" s="65">
        <v>70000</v>
      </c>
    </row>
    <row r="26" spans="1:8" ht="110.25">
      <c r="A26" s="9" t="s">
        <v>247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326</v>
      </c>
      <c r="G26" s="29">
        <v>199862.21</v>
      </c>
      <c r="H26" s="20">
        <v>199862.21</v>
      </c>
    </row>
    <row r="27" spans="1:8" ht="78.75">
      <c r="A27" s="9" t="s">
        <v>491</v>
      </c>
      <c r="B27" s="16" t="s">
        <v>366</v>
      </c>
      <c r="C27" s="16" t="s">
        <v>181</v>
      </c>
      <c r="D27" s="16" t="s">
        <v>184</v>
      </c>
      <c r="E27" s="16" t="s">
        <v>329</v>
      </c>
      <c r="F27" s="16" t="s">
        <v>327</v>
      </c>
      <c r="G27" s="29">
        <v>34837.79</v>
      </c>
      <c r="H27" s="20">
        <v>43637.79</v>
      </c>
    </row>
    <row r="28" spans="1:8" ht="78.75">
      <c r="A28" s="9" t="s">
        <v>248</v>
      </c>
      <c r="B28" s="16" t="s">
        <v>366</v>
      </c>
      <c r="C28" s="16" t="s">
        <v>184</v>
      </c>
      <c r="D28" s="16" t="s">
        <v>249</v>
      </c>
      <c r="E28" s="16" t="s">
        <v>352</v>
      </c>
      <c r="F28" s="16" t="s">
        <v>327</v>
      </c>
      <c r="G28" s="29">
        <v>88000</v>
      </c>
      <c r="H28" s="20">
        <v>90000</v>
      </c>
    </row>
    <row r="29" spans="1:8" ht="53.25" customHeight="1">
      <c r="A29" s="9" t="s">
        <v>353</v>
      </c>
      <c r="B29" s="16" t="s">
        <v>366</v>
      </c>
      <c r="C29" s="16" t="s">
        <v>184</v>
      </c>
      <c r="D29" s="16" t="s">
        <v>249</v>
      </c>
      <c r="E29" s="16" t="s">
        <v>354</v>
      </c>
      <c r="F29" s="16" t="s">
        <v>327</v>
      </c>
      <c r="G29" s="29">
        <v>12000</v>
      </c>
      <c r="H29" s="20">
        <v>10000</v>
      </c>
    </row>
    <row r="30" spans="1:8" ht="102.75" customHeight="1">
      <c r="A30" s="9" t="s">
        <v>462</v>
      </c>
      <c r="B30" s="16" t="s">
        <v>366</v>
      </c>
      <c r="C30" s="16" t="s">
        <v>184</v>
      </c>
      <c r="D30" s="16" t="s">
        <v>420</v>
      </c>
      <c r="E30" s="16" t="s">
        <v>421</v>
      </c>
      <c r="F30" s="16" t="s">
        <v>327</v>
      </c>
      <c r="G30" s="29">
        <v>300000</v>
      </c>
      <c r="H30" s="20">
        <v>300000</v>
      </c>
    </row>
    <row r="31" spans="1:8" ht="92.25" customHeight="1">
      <c r="A31" s="9" t="s">
        <v>463</v>
      </c>
      <c r="B31" s="16" t="s">
        <v>366</v>
      </c>
      <c r="C31" s="16" t="s">
        <v>182</v>
      </c>
      <c r="D31" s="16" t="s">
        <v>417</v>
      </c>
      <c r="E31" s="16" t="s">
        <v>418</v>
      </c>
      <c r="F31" s="16" t="s">
        <v>327</v>
      </c>
      <c r="G31" s="65">
        <v>427925</v>
      </c>
      <c r="H31" s="65">
        <v>427925</v>
      </c>
    </row>
    <row r="32" spans="1:8" ht="96" customHeight="1">
      <c r="A32" s="9" t="s">
        <v>468</v>
      </c>
      <c r="B32" s="16" t="s">
        <v>366</v>
      </c>
      <c r="C32" s="16" t="s">
        <v>182</v>
      </c>
      <c r="D32" s="16" t="s">
        <v>417</v>
      </c>
      <c r="E32" s="16" t="s">
        <v>419</v>
      </c>
      <c r="F32" s="16" t="s">
        <v>327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366</v>
      </c>
      <c r="C33" s="16" t="s">
        <v>183</v>
      </c>
      <c r="D33" s="16" t="s">
        <v>184</v>
      </c>
      <c r="E33" s="16" t="s">
        <v>144</v>
      </c>
      <c r="F33" s="16" t="s">
        <v>327</v>
      </c>
      <c r="G33" s="138">
        <v>0</v>
      </c>
      <c r="H33" s="139">
        <v>0</v>
      </c>
    </row>
    <row r="34" spans="1:11" ht="68.25" customHeight="1">
      <c r="A34" s="28" t="s">
        <v>314</v>
      </c>
      <c r="B34" s="16" t="s">
        <v>366</v>
      </c>
      <c r="C34" s="16" t="s">
        <v>183</v>
      </c>
      <c r="D34" s="16" t="s">
        <v>184</v>
      </c>
      <c r="E34" s="16" t="s">
        <v>145</v>
      </c>
      <c r="F34" s="16" t="s">
        <v>327</v>
      </c>
      <c r="G34" s="138">
        <v>0</v>
      </c>
      <c r="H34" s="139">
        <v>0</v>
      </c>
    </row>
    <row r="35" spans="1:11" ht="78.75">
      <c r="A35" s="9" t="s">
        <v>408</v>
      </c>
      <c r="B35" s="16" t="s">
        <v>366</v>
      </c>
      <c r="C35" s="16" t="s">
        <v>183</v>
      </c>
      <c r="D35" s="16" t="s">
        <v>184</v>
      </c>
      <c r="E35" s="16" t="s">
        <v>395</v>
      </c>
      <c r="F35" s="16" t="s">
        <v>327</v>
      </c>
      <c r="G35" s="29">
        <v>1675000</v>
      </c>
      <c r="H35" s="20">
        <v>1595000</v>
      </c>
    </row>
    <row r="36" spans="1:11" ht="78.75">
      <c r="A36" s="9" t="s">
        <v>260</v>
      </c>
      <c r="B36" s="16" t="s">
        <v>366</v>
      </c>
      <c r="C36" s="16" t="s">
        <v>183</v>
      </c>
      <c r="D36" s="16" t="s">
        <v>184</v>
      </c>
      <c r="E36" s="16" t="s">
        <v>401</v>
      </c>
      <c r="F36" s="16" t="s">
        <v>327</v>
      </c>
      <c r="G36" s="29">
        <v>160000</v>
      </c>
      <c r="H36" s="20">
        <v>60000</v>
      </c>
    </row>
    <row r="37" spans="1:11" ht="69" customHeight="1">
      <c r="A37" s="9" t="s">
        <v>250</v>
      </c>
      <c r="B37" s="16" t="s">
        <v>366</v>
      </c>
      <c r="C37" s="16" t="s">
        <v>183</v>
      </c>
      <c r="D37" s="16" t="s">
        <v>184</v>
      </c>
      <c r="E37" s="16" t="s">
        <v>1</v>
      </c>
      <c r="F37" s="16" t="s">
        <v>327</v>
      </c>
      <c r="G37" s="29">
        <v>20000</v>
      </c>
      <c r="H37" s="20">
        <v>20000</v>
      </c>
    </row>
    <row r="38" spans="1:11" ht="69" customHeight="1">
      <c r="A38" s="9" t="s">
        <v>413</v>
      </c>
      <c r="B38" s="16" t="s">
        <v>366</v>
      </c>
      <c r="C38" s="16" t="s">
        <v>183</v>
      </c>
      <c r="D38" s="16" t="s">
        <v>184</v>
      </c>
      <c r="E38" s="16" t="s">
        <v>414</v>
      </c>
      <c r="F38" s="16" t="s">
        <v>327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366</v>
      </c>
      <c r="C39" s="16" t="s">
        <v>183</v>
      </c>
      <c r="D39" s="16" t="s">
        <v>184</v>
      </c>
      <c r="E39" s="16" t="s">
        <v>8</v>
      </c>
      <c r="F39" s="16" t="s">
        <v>327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366</v>
      </c>
      <c r="C40" s="16" t="s">
        <v>183</v>
      </c>
      <c r="D40" s="16" t="s">
        <v>184</v>
      </c>
      <c r="E40" s="16" t="s">
        <v>393</v>
      </c>
      <c r="F40" s="16" t="s">
        <v>327</v>
      </c>
      <c r="G40" s="20">
        <v>268743.28999999998</v>
      </c>
      <c r="H40" s="20">
        <v>228213.58</v>
      </c>
    </row>
    <row r="41" spans="1:11" ht="78.75">
      <c r="A41" s="9" t="s">
        <v>416</v>
      </c>
      <c r="B41" s="115" t="s">
        <v>366</v>
      </c>
      <c r="C41" s="85" t="s">
        <v>183</v>
      </c>
      <c r="D41" s="85" t="s">
        <v>184</v>
      </c>
      <c r="E41" s="85" t="s">
        <v>473</v>
      </c>
      <c r="F41" s="85" t="s">
        <v>327</v>
      </c>
      <c r="G41" s="117">
        <v>25000</v>
      </c>
      <c r="H41" s="20">
        <v>15000</v>
      </c>
    </row>
    <row r="42" spans="1:11" ht="110.25">
      <c r="A42" s="9" t="s">
        <v>515</v>
      </c>
      <c r="B42" s="115" t="s">
        <v>366</v>
      </c>
      <c r="C42" s="85" t="s">
        <v>183</v>
      </c>
      <c r="D42" s="85" t="s">
        <v>184</v>
      </c>
      <c r="E42" s="15">
        <v>4390096042</v>
      </c>
      <c r="F42" s="85" t="s">
        <v>327</v>
      </c>
      <c r="G42" s="117">
        <v>305000</v>
      </c>
      <c r="H42" s="20">
        <v>305000</v>
      </c>
    </row>
    <row r="43" spans="1:11" ht="94.5">
      <c r="A43" s="9" t="s">
        <v>516</v>
      </c>
      <c r="B43" s="115" t="s">
        <v>366</v>
      </c>
      <c r="C43" s="85" t="s">
        <v>183</v>
      </c>
      <c r="D43" s="85" t="s">
        <v>184</v>
      </c>
      <c r="E43" s="15">
        <v>4390096046</v>
      </c>
      <c r="F43" s="85" t="s">
        <v>327</v>
      </c>
      <c r="G43" s="117">
        <v>60000</v>
      </c>
      <c r="H43" s="20">
        <v>60000</v>
      </c>
    </row>
    <row r="44" spans="1:11" ht="94.5">
      <c r="A44" s="61" t="s">
        <v>391</v>
      </c>
      <c r="B44" s="60" t="s">
        <v>366</v>
      </c>
      <c r="C44" s="16" t="s">
        <v>249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218</v>
      </c>
      <c r="B45" s="16" t="s">
        <v>366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219</v>
      </c>
      <c r="B46" s="16" t="s">
        <v>366</v>
      </c>
      <c r="C46" s="16" t="s">
        <v>185</v>
      </c>
      <c r="D46" s="16" t="s">
        <v>180</v>
      </c>
      <c r="E46" s="16" t="s">
        <v>369</v>
      </c>
      <c r="F46" s="16" t="s">
        <v>326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327</v>
      </c>
      <c r="G47" s="29">
        <v>1366514.43</v>
      </c>
      <c r="H47" s="29">
        <v>1366514.43</v>
      </c>
    </row>
    <row r="48" spans="1:11" ht="47.25">
      <c r="A48" s="9" t="s">
        <v>370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328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366</v>
      </c>
      <c r="C49" s="16" t="s">
        <v>185</v>
      </c>
      <c r="D49" s="16" t="s">
        <v>180</v>
      </c>
      <c r="E49" s="16" t="s">
        <v>381</v>
      </c>
      <c r="F49" s="16" t="s">
        <v>327</v>
      </c>
      <c r="G49" s="29">
        <v>236014.2</v>
      </c>
      <c r="H49" s="20">
        <v>236014.2</v>
      </c>
    </row>
    <row r="50" spans="1:8" ht="110.25">
      <c r="A50" s="9" t="s">
        <v>330</v>
      </c>
      <c r="B50" s="16" t="s">
        <v>366</v>
      </c>
      <c r="C50" s="16" t="s">
        <v>185</v>
      </c>
      <c r="D50" s="16" t="s">
        <v>180</v>
      </c>
      <c r="E50" s="16" t="s">
        <v>384</v>
      </c>
      <c r="F50" s="16" t="s">
        <v>326</v>
      </c>
      <c r="G50" s="67">
        <v>238792.2</v>
      </c>
      <c r="H50" s="67">
        <v>238792.2</v>
      </c>
    </row>
    <row r="51" spans="1:8" ht="78.75">
      <c r="A51" s="28" t="s">
        <v>521</v>
      </c>
      <c r="B51" s="16" t="s">
        <v>366</v>
      </c>
      <c r="C51" s="16" t="s">
        <v>185</v>
      </c>
      <c r="D51" s="16" t="s">
        <v>180</v>
      </c>
      <c r="E51" s="16" t="s">
        <v>522</v>
      </c>
      <c r="F51" s="16" t="s">
        <v>327</v>
      </c>
      <c r="G51" s="67">
        <v>0</v>
      </c>
      <c r="H51" s="67">
        <v>0</v>
      </c>
    </row>
    <row r="52" spans="1:8" ht="15.75">
      <c r="A52" s="9" t="s">
        <v>331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2020-12-23T16:57:48Z</cp:lastPrinted>
  <dcterms:created xsi:type="dcterms:W3CDTF">2016-06-27T10:52:24Z</dcterms:created>
  <dcterms:modified xsi:type="dcterms:W3CDTF">2020-12-23T16:57:54Z</dcterms:modified>
</cp:coreProperties>
</file>